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3020" windowHeight="8190" activeTab="6"/>
  </bookViews>
  <sheets>
    <sheet name="РПР" sheetId="3" r:id="rId1"/>
    <sheet name="прил 2018" sheetId="5" state="hidden" r:id="rId2"/>
    <sheet name="Прил." sheetId="26" r:id="rId3"/>
    <sheet name="вед.2020" sheetId="6" r:id="rId4"/>
    <sheet name="МЦПиНР" sheetId="22" r:id="rId5"/>
    <sheet name="Уточн.бюд." sheetId="28" r:id="rId6"/>
    <sheet name="СД" sheetId="30" r:id="rId7"/>
  </sheets>
  <definedNames>
    <definedName name="_xlnm._FilterDatabase" localSheetId="3" hidden="1">вед.2020!$A$12:$J$722</definedName>
    <definedName name="_xlnm._FilterDatabase" localSheetId="4" hidden="1">МЦПиНР!$A$13:$F$533</definedName>
    <definedName name="_xlnm._FilterDatabase" localSheetId="1" hidden="1">'прил 2018'!$A$13:$H$833</definedName>
    <definedName name="_xlnm._FilterDatabase" localSheetId="2" hidden="1">Прил.!$A$13:$H$682</definedName>
  </definedNames>
  <calcPr calcId="124519"/>
</workbook>
</file>

<file path=xl/calcChain.xml><?xml version="1.0" encoding="utf-8"?>
<calcChain xmlns="http://schemas.openxmlformats.org/spreadsheetml/2006/main">
  <c r="H362" i="6"/>
  <c r="H577"/>
  <c r="D42" i="22"/>
  <c r="F62"/>
  <c r="E62"/>
  <c r="E61" s="1"/>
  <c r="D62"/>
  <c r="F61"/>
  <c r="D61"/>
  <c r="F59"/>
  <c r="E59"/>
  <c r="D59"/>
  <c r="F58"/>
  <c r="E58"/>
  <c r="D58"/>
  <c r="J597" i="6"/>
  <c r="I597"/>
  <c r="I596" s="1"/>
  <c r="H597"/>
  <c r="H596" s="1"/>
  <c r="J596"/>
  <c r="J594"/>
  <c r="J593" s="1"/>
  <c r="I594"/>
  <c r="I593" s="1"/>
  <c r="H594"/>
  <c r="H593"/>
  <c r="F374" i="26"/>
  <c r="H375"/>
  <c r="H374" s="1"/>
  <c r="G375"/>
  <c r="G374" s="1"/>
  <c r="F375"/>
  <c r="J328" i="6" l="1"/>
  <c r="J323" s="1"/>
  <c r="I328"/>
  <c r="H328"/>
  <c r="J324"/>
  <c r="I324"/>
  <c r="H324"/>
  <c r="J81"/>
  <c r="I81"/>
  <c r="H81"/>
  <c r="J79"/>
  <c r="I79"/>
  <c r="H79"/>
  <c r="J75"/>
  <c r="I75"/>
  <c r="H75"/>
  <c r="H511" i="26"/>
  <c r="G511"/>
  <c r="F511"/>
  <c r="H507"/>
  <c r="G507"/>
  <c r="F507"/>
  <c r="H109"/>
  <c r="G109"/>
  <c r="F109"/>
  <c r="H107"/>
  <c r="G107"/>
  <c r="F107"/>
  <c r="H103"/>
  <c r="G103"/>
  <c r="F103"/>
  <c r="F67" i="28"/>
  <c r="H332" i="6"/>
  <c r="H331" s="1"/>
  <c r="H330" s="1"/>
  <c r="I332"/>
  <c r="I331" s="1"/>
  <c r="I330" s="1"/>
  <c r="J332"/>
  <c r="J331" s="1"/>
  <c r="J330" s="1"/>
  <c r="D44" i="30"/>
  <c r="F506" i="26" l="1"/>
  <c r="H102"/>
  <c r="H506"/>
  <c r="I323" i="6"/>
  <c r="J74"/>
  <c r="H323"/>
  <c r="H74"/>
  <c r="I74"/>
  <c r="G506" i="26"/>
  <c r="G505" s="1"/>
  <c r="H505"/>
  <c r="F102"/>
  <c r="G102"/>
  <c r="F505"/>
  <c r="F176" i="22"/>
  <c r="E176"/>
  <c r="E175" s="1"/>
  <c r="D176"/>
  <c r="D175" s="1"/>
  <c r="F175"/>
  <c r="J366" i="6"/>
  <c r="J365" s="1"/>
  <c r="I366"/>
  <c r="I365" s="1"/>
  <c r="H366"/>
  <c r="H365" s="1"/>
  <c r="G549" i="26"/>
  <c r="G548" s="1"/>
  <c r="H549"/>
  <c r="H548" s="1"/>
  <c r="F549"/>
  <c r="F548" s="1"/>
  <c r="E67" i="28"/>
  <c r="F71"/>
  <c r="D179" i="22"/>
  <c r="H369" i="6"/>
  <c r="D51" i="3"/>
  <c r="E528" i="22" l="1"/>
  <c r="F528"/>
  <c r="D528"/>
  <c r="I535" i="6"/>
  <c r="J535"/>
  <c r="H535"/>
  <c r="G79" i="26"/>
  <c r="H79"/>
  <c r="F79"/>
  <c r="F86" i="28"/>
  <c r="F38"/>
  <c r="F45"/>
  <c r="F498" i="22"/>
  <c r="E498"/>
  <c r="D498"/>
  <c r="F497"/>
  <c r="E497"/>
  <c r="D497"/>
  <c r="H20" i="26"/>
  <c r="G20"/>
  <c r="F20"/>
  <c r="H19"/>
  <c r="H18" s="1"/>
  <c r="H17" s="1"/>
  <c r="H16" s="1"/>
  <c r="G19"/>
  <c r="F19"/>
  <c r="F18" s="1"/>
  <c r="F17" s="1"/>
  <c r="F16" s="1"/>
  <c r="E5" i="28"/>
  <c r="F89" i="22"/>
  <c r="F88" s="1"/>
  <c r="E89"/>
  <c r="E88" s="1"/>
  <c r="D89"/>
  <c r="D88" s="1"/>
  <c r="F86"/>
  <c r="F85" s="1"/>
  <c r="E86"/>
  <c r="E85" s="1"/>
  <c r="D86"/>
  <c r="D85" s="1"/>
  <c r="F83"/>
  <c r="F82" s="1"/>
  <c r="E83"/>
  <c r="E82" s="1"/>
  <c r="D83"/>
  <c r="D82" s="1"/>
  <c r="F80"/>
  <c r="F79" s="1"/>
  <c r="E80"/>
  <c r="E79" s="1"/>
  <c r="D80"/>
  <c r="D79" s="1"/>
  <c r="F76"/>
  <c r="F75" s="1"/>
  <c r="E76"/>
  <c r="E75" s="1"/>
  <c r="D76"/>
  <c r="D75" s="1"/>
  <c r="F73"/>
  <c r="F72" s="1"/>
  <c r="E73"/>
  <c r="E72" s="1"/>
  <c r="D73"/>
  <c r="D72" s="1"/>
  <c r="F69"/>
  <c r="F68" s="1"/>
  <c r="E69"/>
  <c r="E68" s="1"/>
  <c r="D69"/>
  <c r="D68" s="1"/>
  <c r="F66"/>
  <c r="F65" s="1"/>
  <c r="E66"/>
  <c r="E65" s="1"/>
  <c r="D66"/>
  <c r="D65" s="1"/>
  <c r="F56"/>
  <c r="E56"/>
  <c r="E55" s="1"/>
  <c r="D56"/>
  <c r="D55" s="1"/>
  <c r="F55"/>
  <c r="F53"/>
  <c r="F52" s="1"/>
  <c r="E53"/>
  <c r="E52" s="1"/>
  <c r="D53"/>
  <c r="D52" s="1"/>
  <c r="F50"/>
  <c r="F49" s="1"/>
  <c r="E50"/>
  <c r="E49" s="1"/>
  <c r="D50"/>
  <c r="D49" s="1"/>
  <c r="F47"/>
  <c r="F46" s="1"/>
  <c r="E47"/>
  <c r="E46" s="1"/>
  <c r="D47"/>
  <c r="D46"/>
  <c r="F44"/>
  <c r="E44"/>
  <c r="D44"/>
  <c r="D43" s="1"/>
  <c r="F43"/>
  <c r="E43"/>
  <c r="H402" i="26"/>
  <c r="H401" s="1"/>
  <c r="G402"/>
  <c r="G401" s="1"/>
  <c r="F402"/>
  <c r="F401" s="1"/>
  <c r="H399"/>
  <c r="H398" s="1"/>
  <c r="G399"/>
  <c r="G398" s="1"/>
  <c r="F399"/>
  <c r="F398" s="1"/>
  <c r="H396"/>
  <c r="H395" s="1"/>
  <c r="G396"/>
  <c r="G395" s="1"/>
  <c r="F396"/>
  <c r="F395" s="1"/>
  <c r="H393"/>
  <c r="H392" s="1"/>
  <c r="G393"/>
  <c r="G392" s="1"/>
  <c r="F393"/>
  <c r="F392" s="1"/>
  <c r="H389"/>
  <c r="H388" s="1"/>
  <c r="G389"/>
  <c r="G388" s="1"/>
  <c r="F389"/>
  <c r="F388" s="1"/>
  <c r="H386"/>
  <c r="H385" s="1"/>
  <c r="G386"/>
  <c r="G385" s="1"/>
  <c r="F386"/>
  <c r="F385" s="1"/>
  <c r="H382"/>
  <c r="H381" s="1"/>
  <c r="G382"/>
  <c r="G381" s="1"/>
  <c r="F382"/>
  <c r="F381" s="1"/>
  <c r="H379"/>
  <c r="H378" s="1"/>
  <c r="G379"/>
  <c r="G378" s="1"/>
  <c r="F379"/>
  <c r="F378" s="1"/>
  <c r="H372"/>
  <c r="H371" s="1"/>
  <c r="G372"/>
  <c r="G371" s="1"/>
  <c r="F372"/>
  <c r="F371" s="1"/>
  <c r="H369"/>
  <c r="H368" s="1"/>
  <c r="G369"/>
  <c r="G368" s="1"/>
  <c r="F369"/>
  <c r="F368" s="1"/>
  <c r="H366"/>
  <c r="H365" s="1"/>
  <c r="G366"/>
  <c r="G365" s="1"/>
  <c r="F366"/>
  <c r="F365" s="1"/>
  <c r="H363"/>
  <c r="H362" s="1"/>
  <c r="G363"/>
  <c r="G362" s="1"/>
  <c r="F363"/>
  <c r="F362" s="1"/>
  <c r="H360"/>
  <c r="H359" s="1"/>
  <c r="G360"/>
  <c r="G359" s="1"/>
  <c r="F360"/>
  <c r="F359" s="1"/>
  <c r="H357"/>
  <c r="H356" s="1"/>
  <c r="G357"/>
  <c r="G356" s="1"/>
  <c r="F357"/>
  <c r="F356" s="1"/>
  <c r="F397" i="22"/>
  <c r="F396" s="1"/>
  <c r="E397"/>
  <c r="E396" s="1"/>
  <c r="D397"/>
  <c r="D396" s="1"/>
  <c r="F394"/>
  <c r="F391" s="1"/>
  <c r="E394"/>
  <c r="E391" s="1"/>
  <c r="D394"/>
  <c r="F392"/>
  <c r="E392"/>
  <c r="D392"/>
  <c r="D391" s="1"/>
  <c r="D381" s="1"/>
  <c r="F389"/>
  <c r="E389"/>
  <c r="E388" s="1"/>
  <c r="D389"/>
  <c r="D388" s="1"/>
  <c r="F388"/>
  <c r="F386"/>
  <c r="F385" s="1"/>
  <c r="E386"/>
  <c r="E385" s="1"/>
  <c r="D386"/>
  <c r="D385" s="1"/>
  <c r="F383"/>
  <c r="F382" s="1"/>
  <c r="E383"/>
  <c r="E382" s="1"/>
  <c r="D383"/>
  <c r="D382" s="1"/>
  <c r="H307" i="26"/>
  <c r="H304" s="1"/>
  <c r="G307"/>
  <c r="G304" s="1"/>
  <c r="F307"/>
  <c r="H305"/>
  <c r="G305"/>
  <c r="F305"/>
  <c r="H302"/>
  <c r="H301" s="1"/>
  <c r="G302"/>
  <c r="G301" s="1"/>
  <c r="F302"/>
  <c r="F301" s="1"/>
  <c r="H299"/>
  <c r="H298" s="1"/>
  <c r="G299"/>
  <c r="G298" s="1"/>
  <c r="F299"/>
  <c r="F298" s="1"/>
  <c r="I250" i="6"/>
  <c r="J250"/>
  <c r="H250"/>
  <c r="F488" i="22"/>
  <c r="F487" s="1"/>
  <c r="E488"/>
  <c r="E487" s="1"/>
  <c r="D488"/>
  <c r="D487" s="1"/>
  <c r="F485"/>
  <c r="F484" s="1"/>
  <c r="E485"/>
  <c r="E484" s="1"/>
  <c r="D485"/>
  <c r="D484" s="1"/>
  <c r="F449"/>
  <c r="F448" s="1"/>
  <c r="E449"/>
  <c r="E448" s="1"/>
  <c r="D449"/>
  <c r="D448" s="1"/>
  <c r="F446"/>
  <c r="E446"/>
  <c r="D446"/>
  <c r="F444"/>
  <c r="E444"/>
  <c r="D444"/>
  <c r="F416"/>
  <c r="E416"/>
  <c r="D416"/>
  <c r="F414"/>
  <c r="E414"/>
  <c r="D414"/>
  <c r="F410"/>
  <c r="E410"/>
  <c r="D410"/>
  <c r="F352"/>
  <c r="F351" s="1"/>
  <c r="E352"/>
  <c r="E351" s="1"/>
  <c r="D352"/>
  <c r="D351" s="1"/>
  <c r="F349"/>
  <c r="F348" s="1"/>
  <c r="F347" s="1"/>
  <c r="E349"/>
  <c r="E348" s="1"/>
  <c r="E347" s="1"/>
  <c r="D349"/>
  <c r="D348" s="1"/>
  <c r="F345"/>
  <c r="F344" s="1"/>
  <c r="F343" s="1"/>
  <c r="E345"/>
  <c r="E344" s="1"/>
  <c r="E343" s="1"/>
  <c r="E342" s="1"/>
  <c r="D345"/>
  <c r="D344" s="1"/>
  <c r="D343" s="1"/>
  <c r="F308"/>
  <c r="E308"/>
  <c r="E307" s="1"/>
  <c r="D308"/>
  <c r="D307" s="1"/>
  <c r="F307"/>
  <c r="F271"/>
  <c r="F270" s="1"/>
  <c r="E271"/>
  <c r="E270" s="1"/>
  <c r="D271"/>
  <c r="D270" s="1"/>
  <c r="F268"/>
  <c r="F267" s="1"/>
  <c r="E268"/>
  <c r="E267" s="1"/>
  <c r="D268"/>
  <c r="D267" s="1"/>
  <c r="D265" s="1"/>
  <c r="F263"/>
  <c r="F262" s="1"/>
  <c r="F261" s="1"/>
  <c r="E263"/>
  <c r="E262" s="1"/>
  <c r="E261" s="1"/>
  <c r="D263"/>
  <c r="D262" s="1"/>
  <c r="D261" s="1"/>
  <c r="F259"/>
  <c r="F258" s="1"/>
  <c r="E259"/>
  <c r="E258" s="1"/>
  <c r="D259"/>
  <c r="D258" s="1"/>
  <c r="F256"/>
  <c r="F255" s="1"/>
  <c r="E256"/>
  <c r="E255" s="1"/>
  <c r="D256"/>
  <c r="D255" s="1"/>
  <c r="D254" s="1"/>
  <c r="D277"/>
  <c r="D276" s="1"/>
  <c r="E277"/>
  <c r="E276" s="1"/>
  <c r="F277"/>
  <c r="F276" s="1"/>
  <c r="F250"/>
  <c r="F249" s="1"/>
  <c r="E250"/>
  <c r="E249" s="1"/>
  <c r="D250"/>
  <c r="D249" s="1"/>
  <c r="F247"/>
  <c r="F246" s="1"/>
  <c r="E247"/>
  <c r="E246" s="1"/>
  <c r="D247"/>
  <c r="D246" s="1"/>
  <c r="F244"/>
  <c r="F243" s="1"/>
  <c r="E244"/>
  <c r="E243" s="1"/>
  <c r="D244"/>
  <c r="D243" s="1"/>
  <c r="F241"/>
  <c r="F240" s="1"/>
  <c r="E241"/>
  <c r="E240" s="1"/>
  <c r="D241"/>
  <c r="D240" s="1"/>
  <c r="F237"/>
  <c r="F236" s="1"/>
  <c r="E237"/>
  <c r="E236" s="1"/>
  <c r="D237"/>
  <c r="D236" s="1"/>
  <c r="F234"/>
  <c r="F233" s="1"/>
  <c r="E234"/>
  <c r="E233" s="1"/>
  <c r="D234"/>
  <c r="D233" s="1"/>
  <c r="F230"/>
  <c r="F229" s="1"/>
  <c r="F228" s="1"/>
  <c r="E230"/>
  <c r="E229" s="1"/>
  <c r="E228" s="1"/>
  <c r="D230"/>
  <c r="D229" s="1"/>
  <c r="D228" s="1"/>
  <c r="F226"/>
  <c r="E226"/>
  <c r="E225" s="1"/>
  <c r="E224" s="1"/>
  <c r="D226"/>
  <c r="D225" s="1"/>
  <c r="D224" s="1"/>
  <c r="F225"/>
  <c r="F224" s="1"/>
  <c r="F221"/>
  <c r="F220" s="1"/>
  <c r="E221"/>
  <c r="E220" s="1"/>
  <c r="D221"/>
  <c r="D220" s="1"/>
  <c r="F218"/>
  <c r="F217" s="1"/>
  <c r="E218"/>
  <c r="E217" s="1"/>
  <c r="D218"/>
  <c r="D217" s="1"/>
  <c r="F203"/>
  <c r="E203"/>
  <c r="E202" s="1"/>
  <c r="D203"/>
  <c r="D202" s="1"/>
  <c r="F202"/>
  <c r="F199"/>
  <c r="F198" s="1"/>
  <c r="E199"/>
  <c r="E198" s="1"/>
  <c r="D199"/>
  <c r="D198" s="1"/>
  <c r="F195"/>
  <c r="E195"/>
  <c r="D195"/>
  <c r="F194"/>
  <c r="E194"/>
  <c r="D194"/>
  <c r="F191"/>
  <c r="F190" s="1"/>
  <c r="E191"/>
  <c r="E190" s="1"/>
  <c r="D191"/>
  <c r="D190" s="1"/>
  <c r="F187"/>
  <c r="F186" s="1"/>
  <c r="E187"/>
  <c r="E186" s="1"/>
  <c r="D187"/>
  <c r="D186" s="1"/>
  <c r="F184"/>
  <c r="F183" s="1"/>
  <c r="E184"/>
  <c r="E183" s="1"/>
  <c r="D184"/>
  <c r="D183" s="1"/>
  <c r="F181"/>
  <c r="F178" s="1"/>
  <c r="E181"/>
  <c r="E178" s="1"/>
  <c r="D181"/>
  <c r="D178" s="1"/>
  <c r="F173"/>
  <c r="F172" s="1"/>
  <c r="E173"/>
  <c r="E172" s="1"/>
  <c r="D173"/>
  <c r="D172" s="1"/>
  <c r="F169"/>
  <c r="F168" s="1"/>
  <c r="E169"/>
  <c r="E168" s="1"/>
  <c r="D169"/>
  <c r="D168" s="1"/>
  <c r="F166"/>
  <c r="F165" s="1"/>
  <c r="E166"/>
  <c r="E165" s="1"/>
  <c r="D166"/>
  <c r="D165" s="1"/>
  <c r="F163"/>
  <c r="F162" s="1"/>
  <c r="E163"/>
  <c r="E162" s="1"/>
  <c r="D163"/>
  <c r="D162" s="1"/>
  <c r="F160"/>
  <c r="F157" s="1"/>
  <c r="E160"/>
  <c r="E157" s="1"/>
  <c r="D160"/>
  <c r="D157" s="1"/>
  <c r="D158"/>
  <c r="F155"/>
  <c r="F154" s="1"/>
  <c r="E155"/>
  <c r="E154" s="1"/>
  <c r="D155"/>
  <c r="D154" s="1"/>
  <c r="F152"/>
  <c r="F151" s="1"/>
  <c r="E152"/>
  <c r="E151" s="1"/>
  <c r="D152"/>
  <c r="D151" s="1"/>
  <c r="F106"/>
  <c r="F105" s="1"/>
  <c r="E106"/>
  <c r="E105" s="1"/>
  <c r="D106"/>
  <c r="D105" s="1"/>
  <c r="F110"/>
  <c r="F109" s="1"/>
  <c r="F108" s="1"/>
  <c r="E110"/>
  <c r="E109" s="1"/>
  <c r="E108" s="1"/>
  <c r="D110"/>
  <c r="D109" s="1"/>
  <c r="D108" s="1"/>
  <c r="F103"/>
  <c r="F102" s="1"/>
  <c r="E103"/>
  <c r="E102" s="1"/>
  <c r="D103"/>
  <c r="D102" s="1"/>
  <c r="F100"/>
  <c r="F99" s="1"/>
  <c r="E100"/>
  <c r="E99" s="1"/>
  <c r="D100"/>
  <c r="D99" s="1"/>
  <c r="F97"/>
  <c r="F96" s="1"/>
  <c r="E97"/>
  <c r="E96" s="1"/>
  <c r="D97"/>
  <c r="D96" s="1"/>
  <c r="F94"/>
  <c r="F93" s="1"/>
  <c r="E94"/>
  <c r="E93" s="1"/>
  <c r="D94"/>
  <c r="D93" s="1"/>
  <c r="F39"/>
  <c r="F38" s="1"/>
  <c r="E39"/>
  <c r="E38" s="1"/>
  <c r="D39"/>
  <c r="D38" s="1"/>
  <c r="F26"/>
  <c r="F25" s="1"/>
  <c r="E26"/>
  <c r="E25" s="1"/>
  <c r="D26"/>
  <c r="D25" s="1"/>
  <c r="D30"/>
  <c r="D29" s="1"/>
  <c r="E30"/>
  <c r="E29" s="1"/>
  <c r="F30"/>
  <c r="F29" s="1"/>
  <c r="F20"/>
  <c r="F19" s="1"/>
  <c r="E20"/>
  <c r="E19" s="1"/>
  <c r="D20"/>
  <c r="D19" s="1"/>
  <c r="H49" i="26"/>
  <c r="H48" s="1"/>
  <c r="G49"/>
  <c r="G48" s="1"/>
  <c r="F49"/>
  <c r="F48" s="1"/>
  <c r="H46"/>
  <c r="G46"/>
  <c r="F46"/>
  <c r="H42"/>
  <c r="G42"/>
  <c r="F42"/>
  <c r="G18"/>
  <c r="G17" s="1"/>
  <c r="G16" s="1"/>
  <c r="H647"/>
  <c r="H646" s="1"/>
  <c r="H645" s="1"/>
  <c r="H644" s="1"/>
  <c r="H643" s="1"/>
  <c r="H642" s="1"/>
  <c r="G647"/>
  <c r="G646" s="1"/>
  <c r="G645" s="1"/>
  <c r="G644" s="1"/>
  <c r="G643" s="1"/>
  <c r="G642" s="1"/>
  <c r="F647"/>
  <c r="F646" s="1"/>
  <c r="F645" s="1"/>
  <c r="F644" s="1"/>
  <c r="F643" s="1"/>
  <c r="F642" s="1"/>
  <c r="H675"/>
  <c r="H674" s="1"/>
  <c r="G675"/>
  <c r="G674" s="1"/>
  <c r="F675"/>
  <c r="F674" s="1"/>
  <c r="H640"/>
  <c r="H639" s="1"/>
  <c r="G640"/>
  <c r="G639" s="1"/>
  <c r="F640"/>
  <c r="F639" s="1"/>
  <c r="H637"/>
  <c r="H636" s="1"/>
  <c r="G637"/>
  <c r="G636" s="1"/>
  <c r="F637"/>
  <c r="F636" s="1"/>
  <c r="H632"/>
  <c r="H631" s="1"/>
  <c r="H630" s="1"/>
  <c r="G632"/>
  <c r="G631" s="1"/>
  <c r="G630" s="1"/>
  <c r="F632"/>
  <c r="F631" s="1"/>
  <c r="F630" s="1"/>
  <c r="H628"/>
  <c r="H627" s="1"/>
  <c r="G628"/>
  <c r="G627" s="1"/>
  <c r="F628"/>
  <c r="F627" s="1"/>
  <c r="H625"/>
  <c r="H624" s="1"/>
  <c r="G625"/>
  <c r="G624" s="1"/>
  <c r="F625"/>
  <c r="F624" s="1"/>
  <c r="H607"/>
  <c r="H606" s="1"/>
  <c r="G607"/>
  <c r="G606" s="1"/>
  <c r="F607"/>
  <c r="F606" s="1"/>
  <c r="H604"/>
  <c r="H603" s="1"/>
  <c r="G604"/>
  <c r="G603" s="1"/>
  <c r="F604"/>
  <c r="F603" s="1"/>
  <c r="H565"/>
  <c r="H564" s="1"/>
  <c r="H563" s="1"/>
  <c r="H562" s="1"/>
  <c r="G565"/>
  <c r="G564" s="1"/>
  <c r="G563" s="1"/>
  <c r="G562" s="1"/>
  <c r="F565"/>
  <c r="F564" s="1"/>
  <c r="F563" s="1"/>
  <c r="F562" s="1"/>
  <c r="H560"/>
  <c r="H559" s="1"/>
  <c r="G560"/>
  <c r="G559" s="1"/>
  <c r="F560"/>
  <c r="F559" s="1"/>
  <c r="H557"/>
  <c r="H556" s="1"/>
  <c r="G557"/>
  <c r="G556" s="1"/>
  <c r="F557"/>
  <c r="F556" s="1"/>
  <c r="H554"/>
  <c r="G554"/>
  <c r="G551" s="1"/>
  <c r="F554"/>
  <c r="F552"/>
  <c r="H551"/>
  <c r="H546"/>
  <c r="H545" s="1"/>
  <c r="G546"/>
  <c r="G545" s="1"/>
  <c r="F546"/>
  <c r="F545" s="1"/>
  <c r="H542"/>
  <c r="H541" s="1"/>
  <c r="G542"/>
  <c r="G541" s="1"/>
  <c r="F542"/>
  <c r="F541" s="1"/>
  <c r="H539"/>
  <c r="H538" s="1"/>
  <c r="G539"/>
  <c r="G538" s="1"/>
  <c r="F539"/>
  <c r="F538" s="1"/>
  <c r="H536"/>
  <c r="H535" s="1"/>
  <c r="G536"/>
  <c r="G535" s="1"/>
  <c r="F536"/>
  <c r="F535" s="1"/>
  <c r="H533"/>
  <c r="H530" s="1"/>
  <c r="G533"/>
  <c r="G530" s="1"/>
  <c r="F533"/>
  <c r="F530" s="1"/>
  <c r="F531"/>
  <c r="H528"/>
  <c r="H527" s="1"/>
  <c r="G528"/>
  <c r="G527" s="1"/>
  <c r="F528"/>
  <c r="F527" s="1"/>
  <c r="H525"/>
  <c r="H524" s="1"/>
  <c r="G525"/>
  <c r="G524" s="1"/>
  <c r="F525"/>
  <c r="F524" s="1"/>
  <c r="H440"/>
  <c r="H439" s="1"/>
  <c r="G440"/>
  <c r="G439" s="1"/>
  <c r="F440"/>
  <c r="F439" s="1"/>
  <c r="H436"/>
  <c r="H435" s="1"/>
  <c r="G436"/>
  <c r="G435" s="1"/>
  <c r="F436"/>
  <c r="F435" s="1"/>
  <c r="H432"/>
  <c r="G432"/>
  <c r="F432"/>
  <c r="H431"/>
  <c r="G431"/>
  <c r="F431"/>
  <c r="H428"/>
  <c r="H427" s="1"/>
  <c r="G428"/>
  <c r="G427" s="1"/>
  <c r="F428"/>
  <c r="F427" s="1"/>
  <c r="H350"/>
  <c r="H349" s="1"/>
  <c r="H348" s="1"/>
  <c r="G350"/>
  <c r="G349" s="1"/>
  <c r="G348" s="1"/>
  <c r="F350"/>
  <c r="F349" s="1"/>
  <c r="F348" s="1"/>
  <c r="H346"/>
  <c r="H345" s="1"/>
  <c r="H344" s="1"/>
  <c r="G346"/>
  <c r="G345" s="1"/>
  <c r="G344" s="1"/>
  <c r="F346"/>
  <c r="F345" s="1"/>
  <c r="F344" s="1"/>
  <c r="H342"/>
  <c r="H341" s="1"/>
  <c r="G342"/>
  <c r="G341" s="1"/>
  <c r="F342"/>
  <c r="F341" s="1"/>
  <c r="H339"/>
  <c r="H338" s="1"/>
  <c r="G339"/>
  <c r="G338" s="1"/>
  <c r="F339"/>
  <c r="F338" s="1"/>
  <c r="H336"/>
  <c r="H335" s="1"/>
  <c r="G336"/>
  <c r="G335" s="1"/>
  <c r="F336"/>
  <c r="F335" s="1"/>
  <c r="H322"/>
  <c r="H321" s="1"/>
  <c r="H320" s="1"/>
  <c r="H319" s="1"/>
  <c r="H312" s="1"/>
  <c r="G322"/>
  <c r="G321" s="1"/>
  <c r="G320" s="1"/>
  <c r="G319" s="1"/>
  <c r="G312" s="1"/>
  <c r="F322"/>
  <c r="F321" s="1"/>
  <c r="F320" s="1"/>
  <c r="F319" s="1"/>
  <c r="H317"/>
  <c r="H316" s="1"/>
  <c r="H315" s="1"/>
  <c r="H314" s="1"/>
  <c r="H313" s="1"/>
  <c r="G317"/>
  <c r="G316" s="1"/>
  <c r="G315" s="1"/>
  <c r="G314" s="1"/>
  <c r="G313" s="1"/>
  <c r="F317"/>
  <c r="F316" s="1"/>
  <c r="F315" s="1"/>
  <c r="F314" s="1"/>
  <c r="F313" s="1"/>
  <c r="F328"/>
  <c r="F327" s="1"/>
  <c r="F326" s="1"/>
  <c r="F325" s="1"/>
  <c r="F324" s="1"/>
  <c r="G328"/>
  <c r="G327" s="1"/>
  <c r="G326" s="1"/>
  <c r="G325" s="1"/>
  <c r="G324" s="1"/>
  <c r="H328"/>
  <c r="H327" s="1"/>
  <c r="H326" s="1"/>
  <c r="H325" s="1"/>
  <c r="H324" s="1"/>
  <c r="H310"/>
  <c r="H309" s="1"/>
  <c r="G310"/>
  <c r="G309" s="1"/>
  <c r="F310"/>
  <c r="F309" s="1"/>
  <c r="H296"/>
  <c r="H295" s="1"/>
  <c r="G296"/>
  <c r="G295" s="1"/>
  <c r="F296"/>
  <c r="F295" s="1"/>
  <c r="H290"/>
  <c r="H288" s="1"/>
  <c r="H287" s="1"/>
  <c r="G290"/>
  <c r="G288" s="1"/>
  <c r="G287" s="1"/>
  <c r="F290"/>
  <c r="F289" s="1"/>
  <c r="H286"/>
  <c r="H284"/>
  <c r="H283" s="1"/>
  <c r="G284"/>
  <c r="G283" s="1"/>
  <c r="F284"/>
  <c r="F283" s="1"/>
  <c r="H281"/>
  <c r="H280" s="1"/>
  <c r="G281"/>
  <c r="G280" s="1"/>
  <c r="F281"/>
  <c r="F280" s="1"/>
  <c r="H244"/>
  <c r="H243" s="1"/>
  <c r="G244"/>
  <c r="G243" s="1"/>
  <c r="F244"/>
  <c r="F243" s="1"/>
  <c r="H241"/>
  <c r="H240" s="1"/>
  <c r="H239" s="1"/>
  <c r="G241"/>
  <c r="G240" s="1"/>
  <c r="G239" s="1"/>
  <c r="F241"/>
  <c r="F240" s="1"/>
  <c r="H237"/>
  <c r="H236" s="1"/>
  <c r="H235" s="1"/>
  <c r="G237"/>
  <c r="G236" s="1"/>
  <c r="G235" s="1"/>
  <c r="F237"/>
  <c r="F236" s="1"/>
  <c r="F235" s="1"/>
  <c r="H230"/>
  <c r="H229" s="1"/>
  <c r="G230"/>
  <c r="G229" s="1"/>
  <c r="F230"/>
  <c r="F229" s="1"/>
  <c r="H227"/>
  <c r="H226" s="1"/>
  <c r="G227"/>
  <c r="G226" s="1"/>
  <c r="F227"/>
  <c r="F226" s="1"/>
  <c r="H224"/>
  <c r="H223" s="1"/>
  <c r="G224"/>
  <c r="G223" s="1"/>
  <c r="F224"/>
  <c r="F223" s="1"/>
  <c r="H221"/>
  <c r="H220" s="1"/>
  <c r="G221"/>
  <c r="G220" s="1"/>
  <c r="F221"/>
  <c r="F220" s="1"/>
  <c r="H217"/>
  <c r="H216" s="1"/>
  <c r="G217"/>
  <c r="G216" s="1"/>
  <c r="F217"/>
  <c r="F216" s="1"/>
  <c r="H214"/>
  <c r="H213" s="1"/>
  <c r="G214"/>
  <c r="G213" s="1"/>
  <c r="F214"/>
  <c r="F213" s="1"/>
  <c r="H210"/>
  <c r="H209" s="1"/>
  <c r="H208" s="1"/>
  <c r="G210"/>
  <c r="G209" s="1"/>
  <c r="G208" s="1"/>
  <c r="F210"/>
  <c r="F209" s="1"/>
  <c r="F208" s="1"/>
  <c r="H206"/>
  <c r="H205" s="1"/>
  <c r="H204" s="1"/>
  <c r="G206"/>
  <c r="G205" s="1"/>
  <c r="G204" s="1"/>
  <c r="F206"/>
  <c r="F205" s="1"/>
  <c r="F204" s="1"/>
  <c r="H123"/>
  <c r="G123"/>
  <c r="F123"/>
  <c r="H121"/>
  <c r="G121"/>
  <c r="F121"/>
  <c r="H348" i="6"/>
  <c r="J591"/>
  <c r="J590" s="1"/>
  <c r="I591"/>
  <c r="I590" s="1"/>
  <c r="H591"/>
  <c r="H590" s="1"/>
  <c r="E87" i="28"/>
  <c r="E77"/>
  <c r="F77"/>
  <c r="F75" s="1"/>
  <c r="F29"/>
  <c r="E29" s="1"/>
  <c r="F7"/>
  <c r="E7" s="1"/>
  <c r="J564" i="6"/>
  <c r="J563" s="1"/>
  <c r="I564"/>
  <c r="I563" s="1"/>
  <c r="H564"/>
  <c r="H563" s="1"/>
  <c r="I549"/>
  <c r="I548" s="1"/>
  <c r="I547" s="1"/>
  <c r="I546" s="1"/>
  <c r="I545" s="1"/>
  <c r="I544" s="1"/>
  <c r="J549"/>
  <c r="J548" s="1"/>
  <c r="J547" s="1"/>
  <c r="J546" s="1"/>
  <c r="J545" s="1"/>
  <c r="J544" s="1"/>
  <c r="H549"/>
  <c r="H548" s="1"/>
  <c r="H547" s="1"/>
  <c r="H546" s="1"/>
  <c r="H545" s="1"/>
  <c r="H544" s="1"/>
  <c r="I435"/>
  <c r="I434" s="1"/>
  <c r="I433" s="1"/>
  <c r="J435"/>
  <c r="J434" s="1"/>
  <c r="J433" s="1"/>
  <c r="H435"/>
  <c r="H434" s="1"/>
  <c r="H433" s="1"/>
  <c r="I345"/>
  <c r="I344" s="1"/>
  <c r="J345"/>
  <c r="J344" s="1"/>
  <c r="H345"/>
  <c r="H344" s="1"/>
  <c r="I284"/>
  <c r="J284"/>
  <c r="I285"/>
  <c r="J285"/>
  <c r="H285"/>
  <c r="H284"/>
  <c r="F355" i="26" l="1"/>
  <c r="E266" i="22"/>
  <c r="D171"/>
  <c r="E71"/>
  <c r="H391" i="26"/>
  <c r="F409" i="22"/>
  <c r="F443"/>
  <c r="F71"/>
  <c r="F342"/>
  <c r="D64"/>
  <c r="F377" i="26"/>
  <c r="H384"/>
  <c r="F288"/>
  <c r="D253" i="22"/>
  <c r="D252" s="1"/>
  <c r="D409"/>
  <c r="E409"/>
  <c r="E42"/>
  <c r="F78"/>
  <c r="E443"/>
  <c r="F64"/>
  <c r="D78"/>
  <c r="D92"/>
  <c r="D91" s="1"/>
  <c r="D71"/>
  <c r="G355" i="26"/>
  <c r="G384"/>
  <c r="H377"/>
  <c r="F391"/>
  <c r="F384"/>
  <c r="F42" i="22"/>
  <c r="E64"/>
  <c r="E78"/>
  <c r="H355" i="26"/>
  <c r="G377"/>
  <c r="G391"/>
  <c r="D380" i="22"/>
  <c r="D347"/>
  <c r="D342" s="1"/>
  <c r="D443"/>
  <c r="F304" i="26"/>
  <c r="F294" s="1"/>
  <c r="F293" s="1"/>
  <c r="F292" s="1"/>
  <c r="F381" i="22"/>
  <c r="F380" s="1"/>
  <c r="E381"/>
  <c r="E380" s="1"/>
  <c r="G634" i="26"/>
  <c r="G622"/>
  <c r="F635"/>
  <c r="F551"/>
  <c r="F544" s="1"/>
  <c r="F41"/>
  <c r="F40" s="1"/>
  <c r="F39" s="1"/>
  <c r="F38" s="1"/>
  <c r="G41"/>
  <c r="G40" s="1"/>
  <c r="G39" s="1"/>
  <c r="G38" s="1"/>
  <c r="F334"/>
  <c r="F333" s="1"/>
  <c r="F332" s="1"/>
  <c r="F331" s="1"/>
  <c r="H41"/>
  <c r="H40" s="1"/>
  <c r="H39" s="1"/>
  <c r="H38" s="1"/>
  <c r="D232" i="22"/>
  <c r="E216"/>
  <c r="E215" s="1"/>
  <c r="E232"/>
  <c r="F254"/>
  <c r="F253" s="1"/>
  <c r="D266"/>
  <c r="E254"/>
  <c r="E253" s="1"/>
  <c r="F265"/>
  <c r="F266"/>
  <c r="E265"/>
  <c r="F239"/>
  <c r="D216"/>
  <c r="D215" s="1"/>
  <c r="F216"/>
  <c r="F215" s="1"/>
  <c r="F232"/>
  <c r="D239"/>
  <c r="E239"/>
  <c r="F171"/>
  <c r="D150"/>
  <c r="E171"/>
  <c r="F150"/>
  <c r="E150"/>
  <c r="E92"/>
  <c r="E91" s="1"/>
  <c r="F92"/>
  <c r="F91" s="1"/>
  <c r="H634" i="26"/>
  <c r="H426"/>
  <c r="H425" s="1"/>
  <c r="H424" s="1"/>
  <c r="H523"/>
  <c r="F634"/>
  <c r="G635"/>
  <c r="F622"/>
  <c r="H544"/>
  <c r="F623"/>
  <c r="H623"/>
  <c r="H622"/>
  <c r="G623"/>
  <c r="H635"/>
  <c r="G523"/>
  <c r="G544"/>
  <c r="F523"/>
  <c r="G334"/>
  <c r="G333" s="1"/>
  <c r="G332" s="1"/>
  <c r="G331" s="1"/>
  <c r="H234"/>
  <c r="H233" s="1"/>
  <c r="F426"/>
  <c r="F425" s="1"/>
  <c r="F424" s="1"/>
  <c r="G426"/>
  <c r="G425" s="1"/>
  <c r="G424" s="1"/>
  <c r="H120"/>
  <c r="G120"/>
  <c r="G212"/>
  <c r="F239"/>
  <c r="F234" s="1"/>
  <c r="F233" s="1"/>
  <c r="H294"/>
  <c r="H293" s="1"/>
  <c r="H334"/>
  <c r="H333" s="1"/>
  <c r="H332" s="1"/>
  <c r="H331" s="1"/>
  <c r="F312"/>
  <c r="H289"/>
  <c r="F287"/>
  <c r="G294"/>
  <c r="G293" s="1"/>
  <c r="G292" s="1"/>
  <c r="G286" s="1"/>
  <c r="G289"/>
  <c r="H279"/>
  <c r="H278" s="1"/>
  <c r="F279"/>
  <c r="F278" s="1"/>
  <c r="F277" s="1"/>
  <c r="G279"/>
  <c r="G278" s="1"/>
  <c r="F219"/>
  <c r="G234"/>
  <c r="G233" s="1"/>
  <c r="H212"/>
  <c r="F120"/>
  <c r="F212"/>
  <c r="H219"/>
  <c r="G219"/>
  <c r="D41" i="22" l="1"/>
  <c r="F354" i="26"/>
  <c r="F353" s="1"/>
  <c r="F352" s="1"/>
  <c r="E41" i="22"/>
  <c r="G354" i="26"/>
  <c r="G353" s="1"/>
  <c r="G352" s="1"/>
  <c r="F41" i="22"/>
  <c r="D223"/>
  <c r="F223"/>
  <c r="E252"/>
  <c r="H354" i="26"/>
  <c r="H353" s="1"/>
  <c r="H352" s="1"/>
  <c r="F252" i="22"/>
  <c r="G522" i="26"/>
  <c r="G521" s="1"/>
  <c r="G520" s="1"/>
  <c r="G621"/>
  <c r="G620" s="1"/>
  <c r="G619" s="1"/>
  <c r="F522"/>
  <c r="F521" s="1"/>
  <c r="F520" s="1"/>
  <c r="E223" i="22"/>
  <c r="H621" i="26"/>
  <c r="H620" s="1"/>
  <c r="H619" s="1"/>
  <c r="F621"/>
  <c r="F620" s="1"/>
  <c r="F619" s="1"/>
  <c r="H522"/>
  <c r="H521" s="1"/>
  <c r="H520" s="1"/>
  <c r="F286"/>
  <c r="G203"/>
  <c r="G202" s="1"/>
  <c r="H203"/>
  <c r="H202" s="1"/>
  <c r="F203"/>
  <c r="F202" s="1"/>
  <c r="I262" i="6" l="1"/>
  <c r="I261" s="1"/>
  <c r="I260" s="1"/>
  <c r="I259" s="1"/>
  <c r="I258" s="1"/>
  <c r="J262"/>
  <c r="J261" s="1"/>
  <c r="J260" s="1"/>
  <c r="J259" s="1"/>
  <c r="J258" s="1"/>
  <c r="H262"/>
  <c r="H261" s="1"/>
  <c r="H260" s="1"/>
  <c r="H259" s="1"/>
  <c r="H258" s="1"/>
  <c r="J255"/>
  <c r="J254" s="1"/>
  <c r="I255"/>
  <c r="I254" s="1"/>
  <c r="H255"/>
  <c r="H254" s="1"/>
  <c r="J241"/>
  <c r="J240" s="1"/>
  <c r="I241"/>
  <c r="I240" s="1"/>
  <c r="H241"/>
  <c r="H240" s="1"/>
  <c r="J247"/>
  <c r="J246" s="1"/>
  <c r="I247"/>
  <c r="I246" s="1"/>
  <c r="H247"/>
  <c r="H246" s="1"/>
  <c r="J244"/>
  <c r="J243" s="1"/>
  <c r="I244"/>
  <c r="I243" s="1"/>
  <c r="H244"/>
  <c r="H243" s="1"/>
  <c r="I194"/>
  <c r="I193" s="1"/>
  <c r="J194"/>
  <c r="J193" s="1"/>
  <c r="H194"/>
  <c r="H193" s="1"/>
  <c r="F61" i="28" l="1"/>
  <c r="E61" s="1"/>
  <c r="F84"/>
  <c r="E84" s="1"/>
  <c r="I588" i="6"/>
  <c r="I587" s="1"/>
  <c r="J588"/>
  <c r="J587" s="1"/>
  <c r="H588"/>
  <c r="H587" s="1"/>
  <c r="I708"/>
  <c r="I707" s="1"/>
  <c r="I706" s="1"/>
  <c r="I705" s="1"/>
  <c r="I704" s="1"/>
  <c r="I703" s="1"/>
  <c r="I702" s="1"/>
  <c r="J708"/>
  <c r="J707" s="1"/>
  <c r="J706" s="1"/>
  <c r="J705" s="1"/>
  <c r="J704" s="1"/>
  <c r="J703" s="1"/>
  <c r="J702" s="1"/>
  <c r="H708"/>
  <c r="H707" s="1"/>
  <c r="H706" s="1"/>
  <c r="H705" s="1"/>
  <c r="H704" s="1"/>
  <c r="H703" s="1"/>
  <c r="H702" s="1"/>
  <c r="I87"/>
  <c r="J87"/>
  <c r="H87"/>
  <c r="J71"/>
  <c r="J70" s="1"/>
  <c r="I71"/>
  <c r="I70" s="1"/>
  <c r="H71"/>
  <c r="H70" s="1"/>
  <c r="F91" i="28" l="1"/>
  <c r="F43"/>
  <c r="E43" s="1"/>
  <c r="F49"/>
  <c r="F54"/>
  <c r="E54" s="1"/>
  <c r="E71"/>
  <c r="F82"/>
  <c r="F81" s="1"/>
  <c r="F88"/>
  <c r="F70"/>
  <c r="F64"/>
  <c r="E64" s="1"/>
  <c r="E45"/>
  <c r="E38"/>
  <c r="E37"/>
  <c r="F34"/>
  <c r="F26" s="1"/>
  <c r="F13"/>
  <c r="E49" l="1"/>
  <c r="F48"/>
  <c r="F90"/>
  <c r="E91"/>
  <c r="E34"/>
  <c r="E82"/>
  <c r="E81" s="1"/>
  <c r="F22"/>
  <c r="E24"/>
  <c r="E13"/>
  <c r="F4"/>
  <c r="F36"/>
  <c r="J356" i="6"/>
  <c r="J355" s="1"/>
  <c r="I356"/>
  <c r="I355" s="1"/>
  <c r="H356"/>
  <c r="H355" s="1"/>
  <c r="I498"/>
  <c r="I497" s="1"/>
  <c r="J498"/>
  <c r="J497" s="1"/>
  <c r="H498"/>
  <c r="H497" s="1"/>
  <c r="F93" i="28" l="1"/>
  <c r="E90" l="1"/>
  <c r="E88"/>
  <c r="E86"/>
  <c r="E75"/>
  <c r="E70"/>
  <c r="E48"/>
  <c r="E36"/>
  <c r="E26"/>
  <c r="E22"/>
  <c r="E4"/>
  <c r="D90"/>
  <c r="D88"/>
  <c r="D86"/>
  <c r="D81"/>
  <c r="D75"/>
  <c r="D70"/>
  <c r="D48"/>
  <c r="D36"/>
  <c r="D26"/>
  <c r="D22"/>
  <c r="D4"/>
  <c r="H28" i="6"/>
  <c r="E93" i="28" l="1"/>
  <c r="D93"/>
  <c r="I180" i="6" l="1"/>
  <c r="I179" s="1"/>
  <c r="J180"/>
  <c r="J179" s="1"/>
  <c r="H180"/>
  <c r="H179" s="1"/>
  <c r="I174"/>
  <c r="I173" s="1"/>
  <c r="J174"/>
  <c r="J173" s="1"/>
  <c r="H174"/>
  <c r="H173" s="1"/>
  <c r="I167"/>
  <c r="I166" s="1"/>
  <c r="J167"/>
  <c r="J166" s="1"/>
  <c r="H167"/>
  <c r="H166" s="1"/>
  <c r="F201" i="26" l="1"/>
  <c r="G201"/>
  <c r="H201" l="1"/>
  <c r="D32" i="3"/>
  <c r="F494" i="22"/>
  <c r="F493" s="1"/>
  <c r="E494"/>
  <c r="E493" s="1"/>
  <c r="D494"/>
  <c r="D493" s="1"/>
  <c r="F491"/>
  <c r="F490" s="1"/>
  <c r="E491"/>
  <c r="E490" s="1"/>
  <c r="D491"/>
  <c r="D490" s="1"/>
  <c r="F482"/>
  <c r="E482"/>
  <c r="D482"/>
  <c r="F479"/>
  <c r="E479"/>
  <c r="D479"/>
  <c r="F470"/>
  <c r="F467"/>
  <c r="F462"/>
  <c r="F461" s="1"/>
  <c r="E462"/>
  <c r="E461" s="1"/>
  <c r="D462"/>
  <c r="D461" s="1"/>
  <c r="F320"/>
  <c r="F319" s="1"/>
  <c r="E320"/>
  <c r="E319" s="1"/>
  <c r="D320"/>
  <c r="D319" s="1"/>
  <c r="F287"/>
  <c r="F286" s="1"/>
  <c r="E287"/>
  <c r="E286" s="1"/>
  <c r="D287"/>
  <c r="D286" s="1"/>
  <c r="D207"/>
  <c r="D206" s="1"/>
  <c r="D189" s="1"/>
  <c r="D149" s="1"/>
  <c r="E207"/>
  <c r="E206" s="1"/>
  <c r="E189" s="1"/>
  <c r="E149" s="1"/>
  <c r="F207"/>
  <c r="F206" s="1"/>
  <c r="F189" s="1"/>
  <c r="F149" s="1"/>
  <c r="F123"/>
  <c r="F122" s="1"/>
  <c r="E123"/>
  <c r="E122" s="1"/>
  <c r="D123"/>
  <c r="D122" s="1"/>
  <c r="F120"/>
  <c r="F119" s="1"/>
  <c r="E120"/>
  <c r="E119" s="1"/>
  <c r="D120"/>
  <c r="D119" s="1"/>
  <c r="F35"/>
  <c r="E35"/>
  <c r="D35"/>
  <c r="F33"/>
  <c r="F32" s="1"/>
  <c r="F28" s="1"/>
  <c r="E33"/>
  <c r="E32" s="1"/>
  <c r="E28" s="1"/>
  <c r="D33"/>
  <c r="D32" s="1"/>
  <c r="D28" s="1"/>
  <c r="F37"/>
  <c r="E37"/>
  <c r="D37"/>
  <c r="F23"/>
  <c r="F22" s="1"/>
  <c r="E23"/>
  <c r="E22" s="1"/>
  <c r="D23"/>
  <c r="D22" s="1"/>
  <c r="D18" s="1"/>
  <c r="H515" i="26"/>
  <c r="H514" s="1"/>
  <c r="G515"/>
  <c r="G514" s="1"/>
  <c r="G504" s="1"/>
  <c r="F515"/>
  <c r="F514" s="1"/>
  <c r="F504" s="1"/>
  <c r="H133"/>
  <c r="H130"/>
  <c r="H136"/>
  <c r="H135" s="1"/>
  <c r="G136"/>
  <c r="G135" s="1"/>
  <c r="F136"/>
  <c r="F135" s="1"/>
  <c r="H661"/>
  <c r="H660" s="1"/>
  <c r="G661"/>
  <c r="G660" s="1"/>
  <c r="F661"/>
  <c r="F660" s="1"/>
  <c r="H658"/>
  <c r="H657" s="1"/>
  <c r="G658"/>
  <c r="G657" s="1"/>
  <c r="F658"/>
  <c r="F657" s="1"/>
  <c r="H655"/>
  <c r="H654" s="1"/>
  <c r="G655"/>
  <c r="G654" s="1"/>
  <c r="F655"/>
  <c r="F654" s="1"/>
  <c r="H599"/>
  <c r="G599"/>
  <c r="F599"/>
  <c r="H597"/>
  <c r="H596" s="1"/>
  <c r="H595" s="1"/>
  <c r="H594" s="1"/>
  <c r="H593" s="1"/>
  <c r="G597"/>
  <c r="G596" s="1"/>
  <c r="G595" s="1"/>
  <c r="G594" s="1"/>
  <c r="G593" s="1"/>
  <c r="F597"/>
  <c r="F596" s="1"/>
  <c r="F595" s="1"/>
  <c r="F594" s="1"/>
  <c r="F593" s="1"/>
  <c r="H590"/>
  <c r="H589" s="1"/>
  <c r="H588" s="1"/>
  <c r="H587" s="1"/>
  <c r="G590"/>
  <c r="G589" s="1"/>
  <c r="G588" s="1"/>
  <c r="G587" s="1"/>
  <c r="F590"/>
  <c r="F589" s="1"/>
  <c r="F588" s="1"/>
  <c r="F587" s="1"/>
  <c r="H585"/>
  <c r="H584" s="1"/>
  <c r="H583" s="1"/>
  <c r="H582" s="1"/>
  <c r="H581" s="1"/>
  <c r="G585"/>
  <c r="G584" s="1"/>
  <c r="G583" s="1"/>
  <c r="G582" s="1"/>
  <c r="G581" s="1"/>
  <c r="F585"/>
  <c r="F584" s="1"/>
  <c r="F583" s="1"/>
  <c r="F582" s="1"/>
  <c r="F581" s="1"/>
  <c r="F579"/>
  <c r="F578" s="1"/>
  <c r="F577" s="1"/>
  <c r="F576" s="1"/>
  <c r="F575" s="1"/>
  <c r="G579"/>
  <c r="G578" s="1"/>
  <c r="G577" s="1"/>
  <c r="G576" s="1"/>
  <c r="G575" s="1"/>
  <c r="H579"/>
  <c r="H578" s="1"/>
  <c r="H577" s="1"/>
  <c r="H576" s="1"/>
  <c r="H575" s="1"/>
  <c r="H464"/>
  <c r="H463" s="1"/>
  <c r="G464"/>
  <c r="G463" s="1"/>
  <c r="F464"/>
  <c r="F463" s="1"/>
  <c r="H461"/>
  <c r="H460" s="1"/>
  <c r="G461"/>
  <c r="G460" s="1"/>
  <c r="F461"/>
  <c r="F460" s="1"/>
  <c r="H422"/>
  <c r="H421" s="1"/>
  <c r="H420" s="1"/>
  <c r="G422"/>
  <c r="G421" s="1"/>
  <c r="G420" s="1"/>
  <c r="F422"/>
  <c r="F421" s="1"/>
  <c r="F420" s="1"/>
  <c r="H418"/>
  <c r="H417" s="1"/>
  <c r="G418"/>
  <c r="G417" s="1"/>
  <c r="F418"/>
  <c r="F417" s="1"/>
  <c r="H415"/>
  <c r="H414" s="1"/>
  <c r="G415"/>
  <c r="G414" s="1"/>
  <c r="F415"/>
  <c r="F414" s="1"/>
  <c r="H412"/>
  <c r="H411" s="1"/>
  <c r="G412"/>
  <c r="G411" s="1"/>
  <c r="F412"/>
  <c r="F411" s="1"/>
  <c r="H409"/>
  <c r="H408" s="1"/>
  <c r="G409"/>
  <c r="G408" s="1"/>
  <c r="F409"/>
  <c r="F408" s="1"/>
  <c r="H513" l="1"/>
  <c r="H504"/>
  <c r="F478" i="22"/>
  <c r="F466"/>
  <c r="D478"/>
  <c r="G602" i="26"/>
  <c r="G601" s="1"/>
  <c r="E478" i="22"/>
  <c r="H129" i="26"/>
  <c r="H128" s="1"/>
  <c r="E118" i="22"/>
  <c r="E117" s="1"/>
  <c r="D118"/>
  <c r="D117" s="1"/>
  <c r="F118"/>
  <c r="F117" s="1"/>
  <c r="E18"/>
  <c r="E17" s="1"/>
  <c r="F18"/>
  <c r="F17" s="1"/>
  <c r="F653" i="26"/>
  <c r="F652" s="1"/>
  <c r="F651" s="1"/>
  <c r="F602"/>
  <c r="F601" s="1"/>
  <c r="H653"/>
  <c r="H652" s="1"/>
  <c r="H651" s="1"/>
  <c r="G513"/>
  <c r="F513"/>
  <c r="H407"/>
  <c r="H406" s="1"/>
  <c r="H405" s="1"/>
  <c r="H602"/>
  <c r="H601" s="1"/>
  <c r="G653"/>
  <c r="G652" s="1"/>
  <c r="G651" s="1"/>
  <c r="F459"/>
  <c r="F458" s="1"/>
  <c r="F457" s="1"/>
  <c r="F407"/>
  <c r="F406" s="1"/>
  <c r="F405" s="1"/>
  <c r="G407"/>
  <c r="G406" s="1"/>
  <c r="G405" s="1"/>
  <c r="G459"/>
  <c r="G458" s="1"/>
  <c r="G457" s="1"/>
  <c r="H459"/>
  <c r="H458" s="1"/>
  <c r="H457" s="1"/>
  <c r="F214" i="22" l="1"/>
  <c r="D17"/>
  <c r="D214"/>
  <c r="E214"/>
  <c r="H199" i="26" l="1"/>
  <c r="H198" s="1"/>
  <c r="G199"/>
  <c r="G198" s="1"/>
  <c r="F199"/>
  <c r="F198" s="1"/>
  <c r="H196"/>
  <c r="H195" s="1"/>
  <c r="G196"/>
  <c r="G195" s="1"/>
  <c r="F196"/>
  <c r="F195" s="1"/>
  <c r="H159"/>
  <c r="G159"/>
  <c r="F159"/>
  <c r="H156"/>
  <c r="G156"/>
  <c r="F156"/>
  <c r="I472" i="6"/>
  <c r="I471" s="1"/>
  <c r="J472"/>
  <c r="J471" s="1"/>
  <c r="H472"/>
  <c r="H471" s="1"/>
  <c r="H155" i="26" l="1"/>
  <c r="H154" s="1"/>
  <c r="H153" s="1"/>
  <c r="G155"/>
  <c r="G154" s="1"/>
  <c r="G153" s="1"/>
  <c r="G194"/>
  <c r="G193" s="1"/>
  <c r="G192" s="1"/>
  <c r="F194"/>
  <c r="F193" s="1"/>
  <c r="F192" s="1"/>
  <c r="H194"/>
  <c r="H193" s="1"/>
  <c r="H192" s="1"/>
  <c r="F155"/>
  <c r="F154" s="1"/>
  <c r="F153" s="1"/>
  <c r="I585" i="6"/>
  <c r="J585"/>
  <c r="I634"/>
  <c r="I633" s="1"/>
  <c r="J634"/>
  <c r="J633" s="1"/>
  <c r="H634"/>
  <c r="H633" s="1"/>
  <c r="I637"/>
  <c r="I636" s="1"/>
  <c r="J637"/>
  <c r="J636" s="1"/>
  <c r="H637"/>
  <c r="H636" s="1"/>
  <c r="H640"/>
  <c r="H639" s="1"/>
  <c r="I640"/>
  <c r="I639" s="1"/>
  <c r="H644"/>
  <c r="H643" s="1"/>
  <c r="H642" s="1"/>
  <c r="I644"/>
  <c r="I643" s="1"/>
  <c r="I642" s="1"/>
  <c r="I99"/>
  <c r="I98" s="1"/>
  <c r="J99"/>
  <c r="J98" s="1"/>
  <c r="H99"/>
  <c r="H98" s="1"/>
  <c r="I267" l="1"/>
  <c r="I266" s="1"/>
  <c r="I265" s="1"/>
  <c r="I264" s="1"/>
  <c r="I257" s="1"/>
  <c r="J267"/>
  <c r="J266" s="1"/>
  <c r="J265" s="1"/>
  <c r="J264" s="1"/>
  <c r="J257" s="1"/>
  <c r="H267"/>
  <c r="H266" s="1"/>
  <c r="H265" s="1"/>
  <c r="H264" s="1"/>
  <c r="H257" s="1"/>
  <c r="I171"/>
  <c r="I170" s="1"/>
  <c r="J171"/>
  <c r="J170" s="1"/>
  <c r="H171"/>
  <c r="H170" s="1"/>
  <c r="I177"/>
  <c r="I176" s="1"/>
  <c r="J177"/>
  <c r="J176" s="1"/>
  <c r="H177"/>
  <c r="H176" s="1"/>
  <c r="J169" l="1"/>
  <c r="H169"/>
  <c r="I169"/>
  <c r="I293" l="1"/>
  <c r="I292" s="1"/>
  <c r="J293"/>
  <c r="J292" s="1"/>
  <c r="H293"/>
  <c r="H292" s="1"/>
  <c r="I289"/>
  <c r="I288" s="1"/>
  <c r="J289"/>
  <c r="J288" s="1"/>
  <c r="H289"/>
  <c r="H288" s="1"/>
  <c r="I106"/>
  <c r="J106"/>
  <c r="H106"/>
  <c r="I371"/>
  <c r="I368" s="1"/>
  <c r="J371"/>
  <c r="J368" s="1"/>
  <c r="H371"/>
  <c r="H368" s="1"/>
  <c r="I374"/>
  <c r="I373" s="1"/>
  <c r="J374"/>
  <c r="J373" s="1"/>
  <c r="H374"/>
  <c r="H373" s="1"/>
  <c r="I353"/>
  <c r="I352" s="1"/>
  <c r="J353"/>
  <c r="J352" s="1"/>
  <c r="H353"/>
  <c r="H352" s="1"/>
  <c r="J350"/>
  <c r="J347" s="1"/>
  <c r="I350"/>
  <c r="I347" s="1"/>
  <c r="H350"/>
  <c r="H347" s="1"/>
  <c r="I658" l="1"/>
  <c r="I657" s="1"/>
  <c r="J658"/>
  <c r="J657" s="1"/>
  <c r="H658"/>
  <c r="H657" s="1"/>
  <c r="I601"/>
  <c r="I600" s="1"/>
  <c r="J601"/>
  <c r="J600" s="1"/>
  <c r="H601"/>
  <c r="H600" s="1"/>
  <c r="I615"/>
  <c r="I614" s="1"/>
  <c r="J615"/>
  <c r="J614" s="1"/>
  <c r="H615"/>
  <c r="H614" s="1"/>
  <c r="I608"/>
  <c r="I607" s="1"/>
  <c r="J608"/>
  <c r="J607" s="1"/>
  <c r="H608"/>
  <c r="H607" s="1"/>
  <c r="I451"/>
  <c r="I450" s="1"/>
  <c r="J451"/>
  <c r="J450" s="1"/>
  <c r="H451"/>
  <c r="H450" s="1"/>
  <c r="I164"/>
  <c r="I163" s="1"/>
  <c r="I162" s="1"/>
  <c r="J164"/>
  <c r="J163" s="1"/>
  <c r="J162" s="1"/>
  <c r="H164"/>
  <c r="H163" s="1"/>
  <c r="H162" s="1"/>
  <c r="I146"/>
  <c r="I145" s="1"/>
  <c r="J146"/>
  <c r="J145" s="1"/>
  <c r="H146"/>
  <c r="H145" s="1"/>
  <c r="E32" i="3" l="1"/>
  <c r="F32"/>
  <c r="E27"/>
  <c r="F27"/>
  <c r="D27"/>
  <c r="D14"/>
  <c r="E58"/>
  <c r="F58"/>
  <c r="D58"/>
  <c r="H670" i="26"/>
  <c r="E46" i="3" l="1"/>
  <c r="F46"/>
  <c r="D46"/>
  <c r="D23"/>
  <c r="F530" i="22"/>
  <c r="E530"/>
  <c r="D530"/>
  <c r="F521" l="1"/>
  <c r="E521"/>
  <c r="D521"/>
  <c r="F517"/>
  <c r="E517"/>
  <c r="D517"/>
  <c r="F507"/>
  <c r="E507"/>
  <c r="D507"/>
  <c r="F503"/>
  <c r="E503"/>
  <c r="D503"/>
  <c r="E476"/>
  <c r="E475" s="1"/>
  <c r="D476"/>
  <c r="D475" s="1"/>
  <c r="F441"/>
  <c r="F440" s="1"/>
  <c r="E441"/>
  <c r="E440" s="1"/>
  <c r="D441"/>
  <c r="D440" s="1"/>
  <c r="F458"/>
  <c r="F457" s="1"/>
  <c r="E458"/>
  <c r="E457" s="1"/>
  <c r="D458"/>
  <c r="D457" s="1"/>
  <c r="F425"/>
  <c r="F424" s="1"/>
  <c r="E425"/>
  <c r="E424" s="1"/>
  <c r="D425"/>
  <c r="D424" s="1"/>
  <c r="F452"/>
  <c r="F451" s="1"/>
  <c r="E452"/>
  <c r="E451" s="1"/>
  <c r="D452"/>
  <c r="D451" s="1"/>
  <c r="F455"/>
  <c r="F454" s="1"/>
  <c r="E455"/>
  <c r="E454" s="1"/>
  <c r="D455"/>
  <c r="D454" s="1"/>
  <c r="F438"/>
  <c r="E438"/>
  <c r="D438"/>
  <c r="F434"/>
  <c r="E434"/>
  <c r="D434"/>
  <c r="F431"/>
  <c r="F430" s="1"/>
  <c r="E431"/>
  <c r="E430" s="1"/>
  <c r="D431"/>
  <c r="D430" s="1"/>
  <c r="F428"/>
  <c r="F427" s="1"/>
  <c r="E428"/>
  <c r="E427" s="1"/>
  <c r="D428"/>
  <c r="D427" s="1"/>
  <c r="F422"/>
  <c r="F421" s="1"/>
  <c r="E422"/>
  <c r="E421" s="1"/>
  <c r="D422"/>
  <c r="D421" s="1"/>
  <c r="F419"/>
  <c r="F418" s="1"/>
  <c r="E419"/>
  <c r="E418" s="1"/>
  <c r="D419"/>
  <c r="D418" s="1"/>
  <c r="F406"/>
  <c r="F405" s="1"/>
  <c r="E406"/>
  <c r="E405" s="1"/>
  <c r="D406"/>
  <c r="D405" s="1"/>
  <c r="D401"/>
  <c r="E401"/>
  <c r="F401"/>
  <c r="E379"/>
  <c r="D379"/>
  <c r="F377"/>
  <c r="F376" s="1"/>
  <c r="E377"/>
  <c r="E376" s="1"/>
  <c r="D377"/>
  <c r="D376" s="1"/>
  <c r="F374"/>
  <c r="F373" s="1"/>
  <c r="F372" s="1"/>
  <c r="E374"/>
  <c r="E373" s="1"/>
  <c r="E372" s="1"/>
  <c r="D374"/>
  <c r="D373" s="1"/>
  <c r="F370"/>
  <c r="F369" s="1"/>
  <c r="E370"/>
  <c r="E369" s="1"/>
  <c r="D370"/>
  <c r="D369" s="1"/>
  <c r="F367"/>
  <c r="F366" s="1"/>
  <c r="E367"/>
  <c r="E366" s="1"/>
  <c r="D367"/>
  <c r="D366" s="1"/>
  <c r="F364"/>
  <c r="F363" s="1"/>
  <c r="E364"/>
  <c r="E363" s="1"/>
  <c r="D364"/>
  <c r="D363" s="1"/>
  <c r="F361"/>
  <c r="F360" s="1"/>
  <c r="E361"/>
  <c r="E360" s="1"/>
  <c r="D361"/>
  <c r="D360" s="1"/>
  <c r="F358"/>
  <c r="F357" s="1"/>
  <c r="E358"/>
  <c r="E357" s="1"/>
  <c r="D358"/>
  <c r="D357" s="1"/>
  <c r="F339"/>
  <c r="F338" s="1"/>
  <c r="F337" s="1"/>
  <c r="F336" s="1"/>
  <c r="E339"/>
  <c r="E338" s="1"/>
  <c r="E337" s="1"/>
  <c r="E336" s="1"/>
  <c r="D339"/>
  <c r="D338" s="1"/>
  <c r="D337" s="1"/>
  <c r="D336" s="1"/>
  <c r="F334"/>
  <c r="F333" s="1"/>
  <c r="F332" s="1"/>
  <c r="E334"/>
  <c r="E333" s="1"/>
  <c r="E332" s="1"/>
  <c r="D334"/>
  <c r="D333" s="1"/>
  <c r="D332" s="1"/>
  <c r="F329"/>
  <c r="F328" s="1"/>
  <c r="E329"/>
  <c r="E328" s="1"/>
  <c r="D329"/>
  <c r="D328" s="1"/>
  <c r="F326"/>
  <c r="F325" s="1"/>
  <c r="E326"/>
  <c r="E325" s="1"/>
  <c r="D326"/>
  <c r="D325" s="1"/>
  <c r="F312"/>
  <c r="F311" s="1"/>
  <c r="E312"/>
  <c r="E311" s="1"/>
  <c r="D312"/>
  <c r="D311" s="1"/>
  <c r="F315"/>
  <c r="F314" s="1"/>
  <c r="E315"/>
  <c r="E314" s="1"/>
  <c r="D315"/>
  <c r="D314" s="1"/>
  <c r="F305"/>
  <c r="F304" s="1"/>
  <c r="E305"/>
  <c r="E304" s="1"/>
  <c r="D305"/>
  <c r="D304" s="1"/>
  <c r="F302"/>
  <c r="F301" s="1"/>
  <c r="E302"/>
  <c r="E301" s="1"/>
  <c r="D302"/>
  <c r="D301" s="1"/>
  <c r="F299"/>
  <c r="F298" s="1"/>
  <c r="E299"/>
  <c r="E298" s="1"/>
  <c r="D299"/>
  <c r="D298" s="1"/>
  <c r="F318"/>
  <c r="F317" s="1"/>
  <c r="E318"/>
  <c r="E317" s="1"/>
  <c r="D318"/>
  <c r="D317" s="1"/>
  <c r="F293"/>
  <c r="F292" s="1"/>
  <c r="E293"/>
  <c r="E292" s="1"/>
  <c r="D293"/>
  <c r="D292" s="1"/>
  <c r="F290"/>
  <c r="F289" s="1"/>
  <c r="E290"/>
  <c r="E289" s="1"/>
  <c r="D290"/>
  <c r="D289" s="1"/>
  <c r="F280"/>
  <c r="F279" s="1"/>
  <c r="E280"/>
  <c r="E279" s="1"/>
  <c r="E275" s="1"/>
  <c r="D280"/>
  <c r="D279" s="1"/>
  <c r="D283"/>
  <c r="D282" s="1"/>
  <c r="E283"/>
  <c r="E282" s="1"/>
  <c r="F283"/>
  <c r="F282" s="1"/>
  <c r="F146"/>
  <c r="F145" s="1"/>
  <c r="E146"/>
  <c r="E145" s="1"/>
  <c r="D146"/>
  <c r="D145" s="1"/>
  <c r="F143"/>
  <c r="F142" s="1"/>
  <c r="E143"/>
  <c r="E142" s="1"/>
  <c r="D143"/>
  <c r="D142" s="1"/>
  <c r="F140"/>
  <c r="F139" s="1"/>
  <c r="E140"/>
  <c r="E139" s="1"/>
  <c r="D140"/>
  <c r="D139" s="1"/>
  <c r="F135"/>
  <c r="F134" s="1"/>
  <c r="E135"/>
  <c r="E134" s="1"/>
  <c r="D135"/>
  <c r="D134" s="1"/>
  <c r="F132"/>
  <c r="E132"/>
  <c r="D132"/>
  <c r="F128"/>
  <c r="E128"/>
  <c r="D128"/>
  <c r="G140" i="26"/>
  <c r="H140"/>
  <c r="H668"/>
  <c r="H667" s="1"/>
  <c r="G668"/>
  <c r="G667" s="1"/>
  <c r="F668"/>
  <c r="F667" s="1"/>
  <c r="H678"/>
  <c r="H677" s="1"/>
  <c r="H673" s="1"/>
  <c r="H672" s="1"/>
  <c r="G678"/>
  <c r="G677" s="1"/>
  <c r="G673" s="1"/>
  <c r="G672" s="1"/>
  <c r="G671" s="1"/>
  <c r="G670" s="1"/>
  <c r="F678"/>
  <c r="F677" s="1"/>
  <c r="F650"/>
  <c r="I582" i="6"/>
  <c r="I581" s="1"/>
  <c r="H617" i="26"/>
  <c r="H616" s="1"/>
  <c r="G617"/>
  <c r="G616" s="1"/>
  <c r="F617"/>
  <c r="F616" s="1"/>
  <c r="H614"/>
  <c r="H613" s="1"/>
  <c r="G614"/>
  <c r="G613" s="1"/>
  <c r="F614"/>
  <c r="F613" s="1"/>
  <c r="H572"/>
  <c r="H571" s="1"/>
  <c r="G572"/>
  <c r="G571" s="1"/>
  <c r="F572"/>
  <c r="F571" s="1"/>
  <c r="H570"/>
  <c r="H569" s="1"/>
  <c r="H568" s="1"/>
  <c r="G570"/>
  <c r="G569" s="1"/>
  <c r="G568" s="1"/>
  <c r="F570"/>
  <c r="F569" s="1"/>
  <c r="F568" s="1"/>
  <c r="H502"/>
  <c r="H501" s="1"/>
  <c r="G502"/>
  <c r="G501" s="1"/>
  <c r="F502"/>
  <c r="F501" s="1"/>
  <c r="H499"/>
  <c r="H498" s="1"/>
  <c r="G499"/>
  <c r="G498" s="1"/>
  <c r="F499"/>
  <c r="F498" s="1"/>
  <c r="H494"/>
  <c r="H493" s="1"/>
  <c r="G494"/>
  <c r="G493" s="1"/>
  <c r="F494"/>
  <c r="F493" s="1"/>
  <c r="H491"/>
  <c r="G491"/>
  <c r="F491"/>
  <c r="H487"/>
  <c r="G487"/>
  <c r="F487"/>
  <c r="H480"/>
  <c r="H479" s="1"/>
  <c r="H478" s="1"/>
  <c r="G480"/>
  <c r="G479" s="1"/>
  <c r="G478" s="1"/>
  <c r="F480"/>
  <c r="F479" s="1"/>
  <c r="F478" s="1"/>
  <c r="H476"/>
  <c r="H475" s="1"/>
  <c r="G476"/>
  <c r="G475" s="1"/>
  <c r="F476"/>
  <c r="F475" s="1"/>
  <c r="H473"/>
  <c r="H472" s="1"/>
  <c r="G473"/>
  <c r="G472" s="1"/>
  <c r="F473"/>
  <c r="F472" s="1"/>
  <c r="H470"/>
  <c r="H469" s="1"/>
  <c r="G470"/>
  <c r="G469" s="1"/>
  <c r="F470"/>
  <c r="F469" s="1"/>
  <c r="H274"/>
  <c r="H273" s="1"/>
  <c r="G274"/>
  <c r="G272" s="1"/>
  <c r="F274"/>
  <c r="F272" s="1"/>
  <c r="H271"/>
  <c r="G271"/>
  <c r="F271"/>
  <c r="H269"/>
  <c r="H268" s="1"/>
  <c r="G269"/>
  <c r="G268" s="1"/>
  <c r="F269"/>
  <c r="F268" s="1"/>
  <c r="H266"/>
  <c r="H265" s="1"/>
  <c r="H264" s="1"/>
  <c r="G266"/>
  <c r="G265" s="1"/>
  <c r="G264" s="1"/>
  <c r="F266"/>
  <c r="F265" s="1"/>
  <c r="H262"/>
  <c r="H261" s="1"/>
  <c r="G262"/>
  <c r="G261" s="1"/>
  <c r="F262"/>
  <c r="F261" s="1"/>
  <c r="H259"/>
  <c r="H258" s="1"/>
  <c r="G259"/>
  <c r="G258" s="1"/>
  <c r="F259"/>
  <c r="F258" s="1"/>
  <c r="H256"/>
  <c r="H255" s="1"/>
  <c r="G256"/>
  <c r="G255" s="1"/>
  <c r="F256"/>
  <c r="F255" s="1"/>
  <c r="H253"/>
  <c r="H252" s="1"/>
  <c r="G253"/>
  <c r="G252" s="1"/>
  <c r="F253"/>
  <c r="F252" s="1"/>
  <c r="H250"/>
  <c r="H249" s="1"/>
  <c r="G250"/>
  <c r="G249" s="1"/>
  <c r="F250"/>
  <c r="F249" s="1"/>
  <c r="H191"/>
  <c r="G191"/>
  <c r="H189"/>
  <c r="H188" s="1"/>
  <c r="H185" s="1"/>
  <c r="H184" s="1"/>
  <c r="G189"/>
  <c r="G188" s="1"/>
  <c r="F189"/>
  <c r="F188" s="1"/>
  <c r="F187" s="1"/>
  <c r="H181"/>
  <c r="H180" s="1"/>
  <c r="H179" s="1"/>
  <c r="H178" s="1"/>
  <c r="H177" s="1"/>
  <c r="H176" s="1"/>
  <c r="G181"/>
  <c r="G180" s="1"/>
  <c r="G179" s="1"/>
  <c r="G178" s="1"/>
  <c r="G177" s="1"/>
  <c r="G176" s="1"/>
  <c r="F181"/>
  <c r="F180" s="1"/>
  <c r="F179" s="1"/>
  <c r="F178" s="1"/>
  <c r="F177" s="1"/>
  <c r="F176" s="1"/>
  <c r="H174"/>
  <c r="H173" s="1"/>
  <c r="H172" s="1"/>
  <c r="G174"/>
  <c r="G173" s="1"/>
  <c r="G172" s="1"/>
  <c r="F174"/>
  <c r="F173" s="1"/>
  <c r="F172" s="1"/>
  <c r="H169"/>
  <c r="H168" s="1"/>
  <c r="G169"/>
  <c r="G168" s="1"/>
  <c r="F169"/>
  <c r="F168" s="1"/>
  <c r="H166"/>
  <c r="H165" s="1"/>
  <c r="G166"/>
  <c r="G165" s="1"/>
  <c r="F166"/>
  <c r="F165" s="1"/>
  <c r="H147"/>
  <c r="G147"/>
  <c r="F147"/>
  <c r="H146"/>
  <c r="G146"/>
  <c r="F146"/>
  <c r="H144"/>
  <c r="G144"/>
  <c r="F144"/>
  <c r="F140"/>
  <c r="H126"/>
  <c r="H125" s="1"/>
  <c r="G126"/>
  <c r="G125" s="1"/>
  <c r="F126"/>
  <c r="F125" s="1"/>
  <c r="H118"/>
  <c r="H117" s="1"/>
  <c r="G118"/>
  <c r="G117" s="1"/>
  <c r="F118"/>
  <c r="F117" s="1"/>
  <c r="H112"/>
  <c r="H111" s="1"/>
  <c r="H101" s="1"/>
  <c r="G112"/>
  <c r="G111" s="1"/>
  <c r="F112"/>
  <c r="F111" s="1"/>
  <c r="F115"/>
  <c r="F114" s="1"/>
  <c r="G115"/>
  <c r="G114" s="1"/>
  <c r="H115"/>
  <c r="H114" s="1"/>
  <c r="F130"/>
  <c r="G130"/>
  <c r="F133"/>
  <c r="G133"/>
  <c r="H98"/>
  <c r="H97" s="1"/>
  <c r="H96" s="1"/>
  <c r="H95" s="1"/>
  <c r="H94" s="1"/>
  <c r="G98"/>
  <c r="G97" s="1"/>
  <c r="G96" s="1"/>
  <c r="G95" s="1"/>
  <c r="G94" s="1"/>
  <c r="F98"/>
  <c r="F97" s="1"/>
  <c r="F96" s="1"/>
  <c r="F95" s="1"/>
  <c r="F94" s="1"/>
  <c r="H90"/>
  <c r="H88" s="1"/>
  <c r="G90"/>
  <c r="G89" s="1"/>
  <c r="F90"/>
  <c r="F89" s="1"/>
  <c r="H85"/>
  <c r="H84" s="1"/>
  <c r="H83" s="1"/>
  <c r="H82" s="1"/>
  <c r="H81" s="1"/>
  <c r="G85"/>
  <c r="G84" s="1"/>
  <c r="G83" s="1"/>
  <c r="G82" s="1"/>
  <c r="G81" s="1"/>
  <c r="F85"/>
  <c r="F84" s="1"/>
  <c r="F83" s="1"/>
  <c r="F82" s="1"/>
  <c r="F81" s="1"/>
  <c r="H75"/>
  <c r="H74" s="1"/>
  <c r="G75"/>
  <c r="G74" s="1"/>
  <c r="F75"/>
  <c r="F74" s="1"/>
  <c r="H63"/>
  <c r="H62" s="1"/>
  <c r="G63"/>
  <c r="G62" s="1"/>
  <c r="F63"/>
  <c r="F62" s="1"/>
  <c r="H72"/>
  <c r="G72"/>
  <c r="F72"/>
  <c r="H68"/>
  <c r="G68"/>
  <c r="F68"/>
  <c r="H57"/>
  <c r="H56" s="1"/>
  <c r="H55" s="1"/>
  <c r="H54" s="1"/>
  <c r="H53" s="1"/>
  <c r="G57"/>
  <c r="G56" s="1"/>
  <c r="G55" s="1"/>
  <c r="G54" s="1"/>
  <c r="G53" s="1"/>
  <c r="F57"/>
  <c r="F56" s="1"/>
  <c r="F55" s="1"/>
  <c r="F54" s="1"/>
  <c r="F53" s="1"/>
  <c r="H34"/>
  <c r="G34"/>
  <c r="F34"/>
  <c r="H32"/>
  <c r="G32"/>
  <c r="F32"/>
  <c r="H28"/>
  <c r="G28"/>
  <c r="F28"/>
  <c r="I698" i="6"/>
  <c r="J698"/>
  <c r="H698"/>
  <c r="I156"/>
  <c r="J156"/>
  <c r="H156"/>
  <c r="I281"/>
  <c r="J281"/>
  <c r="H281"/>
  <c r="G101" i="26" l="1"/>
  <c r="F101"/>
  <c r="F297" i="22"/>
  <c r="E297"/>
  <c r="D297"/>
  <c r="F275"/>
  <c r="D516"/>
  <c r="D275"/>
  <c r="F285"/>
  <c r="F274" s="1"/>
  <c r="F273" s="1"/>
  <c r="F673" i="26"/>
  <c r="F672" s="1"/>
  <c r="F671" s="1"/>
  <c r="F670" s="1"/>
  <c r="D285" i="22"/>
  <c r="E285"/>
  <c r="E274" s="1"/>
  <c r="E273" s="1"/>
  <c r="E502"/>
  <c r="F502"/>
  <c r="F516"/>
  <c r="E516"/>
  <c r="G612" i="26"/>
  <c r="G611" s="1"/>
  <c r="G610" s="1"/>
  <c r="G609" s="1"/>
  <c r="F612"/>
  <c r="F611" s="1"/>
  <c r="F610" s="1"/>
  <c r="F609" s="1"/>
  <c r="D502" i="22"/>
  <c r="D433"/>
  <c r="D408" s="1"/>
  <c r="F433"/>
  <c r="E433"/>
  <c r="F310"/>
  <c r="E310"/>
  <c r="D310"/>
  <c r="D356"/>
  <c r="F356"/>
  <c r="F355" s="1"/>
  <c r="D372"/>
  <c r="E356"/>
  <c r="E355" s="1"/>
  <c r="D324"/>
  <c r="D323" s="1"/>
  <c r="F324"/>
  <c r="F323" s="1"/>
  <c r="E324"/>
  <c r="E323" s="1"/>
  <c r="G486" i="26"/>
  <c r="G485" s="1"/>
  <c r="G484" s="1"/>
  <c r="G483" s="1"/>
  <c r="H139"/>
  <c r="H138" s="1"/>
  <c r="H100" s="1"/>
  <c r="D127" i="22"/>
  <c r="D126" s="1"/>
  <c r="D125" s="1"/>
  <c r="E127"/>
  <c r="E126" s="1"/>
  <c r="E125" s="1"/>
  <c r="F127"/>
  <c r="F486" i="26"/>
  <c r="F485" s="1"/>
  <c r="F484" s="1"/>
  <c r="F483" s="1"/>
  <c r="G139"/>
  <c r="G138" s="1"/>
  <c r="G574"/>
  <c r="H650"/>
  <c r="H574"/>
  <c r="G650"/>
  <c r="F574"/>
  <c r="H612"/>
  <c r="H611" s="1"/>
  <c r="H610" s="1"/>
  <c r="H609" s="1"/>
  <c r="H486"/>
  <c r="H485" s="1"/>
  <c r="H484" s="1"/>
  <c r="H483" s="1"/>
  <c r="G468"/>
  <c r="G467" s="1"/>
  <c r="G466" s="1"/>
  <c r="H468"/>
  <c r="H467" s="1"/>
  <c r="H466" s="1"/>
  <c r="H404"/>
  <c r="F404"/>
  <c r="F468"/>
  <c r="F467" s="1"/>
  <c r="F466" s="1"/>
  <c r="F456" s="1"/>
  <c r="G277"/>
  <c r="G276" s="1"/>
  <c r="F139"/>
  <c r="F138" s="1"/>
  <c r="H272"/>
  <c r="H277"/>
  <c r="H276" s="1"/>
  <c r="G404"/>
  <c r="F185"/>
  <c r="F184" s="1"/>
  <c r="H87"/>
  <c r="G164"/>
  <c r="G163" s="1"/>
  <c r="F248"/>
  <c r="G186"/>
  <c r="G187"/>
  <c r="H248"/>
  <c r="H247" s="1"/>
  <c r="H246" s="1"/>
  <c r="F186"/>
  <c r="F191"/>
  <c r="F273"/>
  <c r="F164"/>
  <c r="F163" s="1"/>
  <c r="H164"/>
  <c r="H163" s="1"/>
  <c r="F264"/>
  <c r="G273"/>
  <c r="G248"/>
  <c r="G247" s="1"/>
  <c r="G246" s="1"/>
  <c r="G185"/>
  <c r="G184" s="1"/>
  <c r="H186"/>
  <c r="H187"/>
  <c r="F129"/>
  <c r="F128" s="1"/>
  <c r="H89"/>
  <c r="G67"/>
  <c r="G61" s="1"/>
  <c r="G60" s="1"/>
  <c r="G129"/>
  <c r="G128" s="1"/>
  <c r="F67"/>
  <c r="F61" s="1"/>
  <c r="F88"/>
  <c r="F87"/>
  <c r="H67"/>
  <c r="H61" s="1"/>
  <c r="H60" s="1"/>
  <c r="G87"/>
  <c r="G88"/>
  <c r="G27"/>
  <c r="G26" s="1"/>
  <c r="G25" s="1"/>
  <c r="G24" s="1"/>
  <c r="H27"/>
  <c r="H26" s="1"/>
  <c r="H25" s="1"/>
  <c r="H24" s="1"/>
  <c r="F27"/>
  <c r="F26" s="1"/>
  <c r="F25" s="1"/>
  <c r="F24" s="1"/>
  <c r="I96" i="6"/>
  <c r="G100" i="26" l="1"/>
  <c r="D274" i="22"/>
  <c r="D273" s="1"/>
  <c r="F408"/>
  <c r="E296"/>
  <c r="E295" s="1"/>
  <c r="F296"/>
  <c r="F295" s="1"/>
  <c r="E408"/>
  <c r="G232" i="26"/>
  <c r="G183" s="1"/>
  <c r="H232"/>
  <c r="H183" s="1"/>
  <c r="F276"/>
  <c r="D296" i="22"/>
  <c r="D295" s="1"/>
  <c r="D355"/>
  <c r="H162" i="26"/>
  <c r="H161" s="1"/>
  <c r="G162"/>
  <c r="G161" s="1"/>
  <c r="F162"/>
  <c r="F161" s="1"/>
  <c r="F126" i="22"/>
  <c r="F125" s="1"/>
  <c r="H93" i="26"/>
  <c r="G93"/>
  <c r="F60"/>
  <c r="F100"/>
  <c r="F93" s="1"/>
  <c r="F247"/>
  <c r="F246" s="1"/>
  <c r="F232" s="1"/>
  <c r="F183" s="1"/>
  <c r="J513" i="6"/>
  <c r="I518"/>
  <c r="I517" s="1"/>
  <c r="I516" s="1"/>
  <c r="I515" s="1"/>
  <c r="I514" s="1"/>
  <c r="I513" s="1"/>
  <c r="J518"/>
  <c r="J517" s="1"/>
  <c r="J516" s="1"/>
  <c r="J515" s="1"/>
  <c r="H518"/>
  <c r="H517" s="1"/>
  <c r="H516" s="1"/>
  <c r="H515" s="1"/>
  <c r="H514" s="1"/>
  <c r="H513" s="1"/>
  <c r="I131"/>
  <c r="I130" s="1"/>
  <c r="I129" s="1"/>
  <c r="I128" s="1"/>
  <c r="I127" s="1"/>
  <c r="I126" s="1"/>
  <c r="J131"/>
  <c r="J130" s="1"/>
  <c r="J129" s="1"/>
  <c r="J128" s="1"/>
  <c r="J127" s="1"/>
  <c r="J126" s="1"/>
  <c r="H131"/>
  <c r="H130" s="1"/>
  <c r="H129" s="1"/>
  <c r="H128" s="1"/>
  <c r="H127" s="1"/>
  <c r="H126" s="1"/>
  <c r="J672"/>
  <c r="I672"/>
  <c r="J640"/>
  <c r="J639" s="1"/>
  <c r="I611"/>
  <c r="I610" s="1"/>
  <c r="I606" s="1"/>
  <c r="J611"/>
  <c r="J610" s="1"/>
  <c r="J606" s="1"/>
  <c r="H558"/>
  <c r="I49"/>
  <c r="I48" s="1"/>
  <c r="I47" s="1"/>
  <c r="I46" s="1"/>
  <c r="I45" s="1"/>
  <c r="J49"/>
  <c r="J48" s="1"/>
  <c r="J47" s="1"/>
  <c r="J46" s="1"/>
  <c r="J45" s="1"/>
  <c r="H49"/>
  <c r="H48" s="1"/>
  <c r="H47" s="1"/>
  <c r="H46" s="1"/>
  <c r="H45" s="1"/>
  <c r="J501" l="1"/>
  <c r="J500" s="1"/>
  <c r="I501"/>
  <c r="I500" s="1"/>
  <c r="H501"/>
  <c r="H500" s="1"/>
  <c r="H465" l="1"/>
  <c r="J465"/>
  <c r="I465"/>
  <c r="J420"/>
  <c r="J419" s="1"/>
  <c r="I420"/>
  <c r="I419" s="1"/>
  <c r="J417"/>
  <c r="J416" s="1"/>
  <c r="I417"/>
  <c r="I416" s="1"/>
  <c r="J396"/>
  <c r="J395" s="1"/>
  <c r="J394" s="1"/>
  <c r="I396"/>
  <c r="I395" s="1"/>
  <c r="I394" s="1"/>
  <c r="I359"/>
  <c r="I358" s="1"/>
  <c r="J359"/>
  <c r="J358" s="1"/>
  <c r="H359"/>
  <c r="H358" s="1"/>
  <c r="J273"/>
  <c r="J272" s="1"/>
  <c r="J271" s="1"/>
  <c r="J270" s="1"/>
  <c r="J269" s="1"/>
  <c r="I273"/>
  <c r="I272" s="1"/>
  <c r="I271" s="1"/>
  <c r="I270" s="1"/>
  <c r="I269" s="1"/>
  <c r="H273"/>
  <c r="J219"/>
  <c r="J218" s="1"/>
  <c r="I219"/>
  <c r="I218" s="1"/>
  <c r="H219"/>
  <c r="H218" s="1"/>
  <c r="J216"/>
  <c r="J215" s="1"/>
  <c r="J214" s="1"/>
  <c r="I216"/>
  <c r="I215" s="1"/>
  <c r="I214" s="1"/>
  <c r="H216"/>
  <c r="H215" s="1"/>
  <c r="J212"/>
  <c r="J211" s="1"/>
  <c r="I212"/>
  <c r="I211" s="1"/>
  <c r="H212"/>
  <c r="H211" s="1"/>
  <c r="J209"/>
  <c r="J208" s="1"/>
  <c r="I209"/>
  <c r="I208" s="1"/>
  <c r="H209"/>
  <c r="H208" s="1"/>
  <c r="J206"/>
  <c r="J205" s="1"/>
  <c r="I206"/>
  <c r="I205" s="1"/>
  <c r="H206"/>
  <c r="H205" s="1"/>
  <c r="J203"/>
  <c r="J202" s="1"/>
  <c r="I203"/>
  <c r="I202" s="1"/>
  <c r="H203"/>
  <c r="H202" s="1"/>
  <c r="J200"/>
  <c r="J199" s="1"/>
  <c r="I200"/>
  <c r="I199" s="1"/>
  <c r="H200"/>
  <c r="H199" s="1"/>
  <c r="H272" l="1"/>
  <c r="H271" s="1"/>
  <c r="H270" s="1"/>
  <c r="H269" s="1"/>
  <c r="H214"/>
  <c r="J198"/>
  <c r="J197" s="1"/>
  <c r="J196" s="1"/>
  <c r="H198"/>
  <c r="I198"/>
  <c r="I197" s="1"/>
  <c r="I196" s="1"/>
  <c r="H197" l="1"/>
  <c r="H196" s="1"/>
  <c r="I252" l="1"/>
  <c r="I249" s="1"/>
  <c r="I239" s="1"/>
  <c r="J252"/>
  <c r="J249" s="1"/>
  <c r="J239" s="1"/>
  <c r="D400" i="22"/>
  <c r="E400"/>
  <c r="F400"/>
  <c r="D115"/>
  <c r="D114" s="1"/>
  <c r="E115"/>
  <c r="E114" s="1"/>
  <c r="F115"/>
  <c r="F114" s="1"/>
  <c r="F112" s="1"/>
  <c r="F16" s="1"/>
  <c r="D113" l="1"/>
  <c r="D112"/>
  <c r="D16" s="1"/>
  <c r="E112"/>
  <c r="E16" s="1"/>
  <c r="E113"/>
  <c r="F113"/>
  <c r="H252" i="6"/>
  <c r="H239" l="1"/>
  <c r="H249"/>
  <c r="H152" i="26"/>
  <c r="G152"/>
  <c r="F152"/>
  <c r="F151" s="1"/>
  <c r="G151" l="1"/>
  <c r="H151"/>
  <c r="H526" i="6" l="1"/>
  <c r="F14" i="3" l="1"/>
  <c r="E14"/>
  <c r="H396" i="6"/>
  <c r="H395" s="1"/>
  <c r="H394" s="1"/>
  <c r="E510" i="22" l="1"/>
  <c r="F510"/>
  <c r="F514"/>
  <c r="E514"/>
  <c r="F473"/>
  <c r="F472" s="1"/>
  <c r="E473"/>
  <c r="E472" s="1"/>
  <c r="D473"/>
  <c r="D472" s="1"/>
  <c r="F476"/>
  <c r="F475" s="1"/>
  <c r="E470"/>
  <c r="D470"/>
  <c r="E467"/>
  <c r="D467"/>
  <c r="I89" i="6"/>
  <c r="I86" s="1"/>
  <c r="J89"/>
  <c r="J86" s="1"/>
  <c r="I229"/>
  <c r="I228" s="1"/>
  <c r="J229"/>
  <c r="J228" s="1"/>
  <c r="I235"/>
  <c r="I233" s="1"/>
  <c r="I232" s="1"/>
  <c r="J235"/>
  <c r="J234" s="1"/>
  <c r="I238"/>
  <c r="I237" s="1"/>
  <c r="J238"/>
  <c r="I377"/>
  <c r="I376" s="1"/>
  <c r="J377"/>
  <c r="J376" s="1"/>
  <c r="J700"/>
  <c r="I700"/>
  <c r="J96"/>
  <c r="J93"/>
  <c r="I93"/>
  <c r="F460" i="22" l="1"/>
  <c r="E466"/>
  <c r="E460" s="1"/>
  <c r="D466"/>
  <c r="D460" s="1"/>
  <c r="I234" i="6"/>
  <c r="J233"/>
  <c r="J232" s="1"/>
  <c r="I683"/>
  <c r="I682" s="1"/>
  <c r="J683"/>
  <c r="J682" s="1"/>
  <c r="F212" i="22"/>
  <c r="F211" s="1"/>
  <c r="F210" s="1"/>
  <c r="E212"/>
  <c r="E211" s="1"/>
  <c r="E210" s="1"/>
  <c r="D212"/>
  <c r="D211" s="1"/>
  <c r="D210" s="1"/>
  <c r="I20" i="6"/>
  <c r="J20"/>
  <c r="H20"/>
  <c r="F649" i="26" l="1"/>
  <c r="H649"/>
  <c r="G649"/>
  <c r="H59"/>
  <c r="H15" s="1"/>
  <c r="F59"/>
  <c r="F15" s="1"/>
  <c r="G59" l="1"/>
  <c r="G15" s="1"/>
  <c r="J19" i="6" l="1"/>
  <c r="J18" s="1"/>
  <c r="J17" s="1"/>
  <c r="J16" s="1"/>
  <c r="I19"/>
  <c r="I18" s="1"/>
  <c r="I17" s="1"/>
  <c r="I16" s="1"/>
  <c r="H19"/>
  <c r="H18" s="1"/>
  <c r="H17" s="1"/>
  <c r="H16" s="1"/>
  <c r="J691"/>
  <c r="J690" s="1"/>
  <c r="J689" s="1"/>
  <c r="J688" s="1"/>
  <c r="J687" s="1"/>
  <c r="J686" s="1"/>
  <c r="I691"/>
  <c r="I690" s="1"/>
  <c r="I689" s="1"/>
  <c r="I688" s="1"/>
  <c r="I687" s="1"/>
  <c r="I686" s="1"/>
  <c r="J675"/>
  <c r="J674" s="1"/>
  <c r="I675"/>
  <c r="I674" s="1"/>
  <c r="J668"/>
  <c r="I668"/>
  <c r="J644"/>
  <c r="J643" s="1"/>
  <c r="J642" s="1"/>
  <c r="J631"/>
  <c r="J630" s="1"/>
  <c r="J629" s="1"/>
  <c r="I631"/>
  <c r="I630" s="1"/>
  <c r="I629" s="1"/>
  <c r="J667" l="1"/>
  <c r="I667"/>
  <c r="I628"/>
  <c r="I627" s="1"/>
  <c r="I626" s="1"/>
  <c r="J628"/>
  <c r="J627" s="1"/>
  <c r="J626" s="1"/>
  <c r="H572"/>
  <c r="H571" s="1"/>
  <c r="H570" s="1"/>
  <c r="H579"/>
  <c r="H578" s="1"/>
  <c r="H582"/>
  <c r="H581" s="1"/>
  <c r="H585"/>
  <c r="H584" s="1"/>
  <c r="H604"/>
  <c r="H603" s="1"/>
  <c r="H599" s="1"/>
  <c r="H611"/>
  <c r="H610" s="1"/>
  <c r="H606" s="1"/>
  <c r="H618"/>
  <c r="H617" s="1"/>
  <c r="H621"/>
  <c r="H620" s="1"/>
  <c r="H624"/>
  <c r="H623" s="1"/>
  <c r="H561"/>
  <c r="I561"/>
  <c r="J561"/>
  <c r="H613" l="1"/>
  <c r="H89"/>
  <c r="H86" s="1"/>
  <c r="J301"/>
  <c r="J300" s="1"/>
  <c r="I301"/>
  <c r="I300" s="1"/>
  <c r="J280"/>
  <c r="I280"/>
  <c r="J35"/>
  <c r="J34" s="1"/>
  <c r="I35"/>
  <c r="I34" s="1"/>
  <c r="J32"/>
  <c r="I32"/>
  <c r="J28"/>
  <c r="I28"/>
  <c r="H576" l="1"/>
  <c r="H575" s="1"/>
  <c r="H574" s="1"/>
  <c r="J279"/>
  <c r="J278" s="1"/>
  <c r="J277" s="1"/>
  <c r="I279"/>
  <c r="I278" s="1"/>
  <c r="I277" s="1"/>
  <c r="I27"/>
  <c r="I26" s="1"/>
  <c r="J27"/>
  <c r="J26" s="1"/>
  <c r="J299"/>
  <c r="J298"/>
  <c r="I298"/>
  <c r="I299"/>
  <c r="J25" l="1"/>
  <c r="J24" s="1"/>
  <c r="I25"/>
  <c r="I24" s="1"/>
  <c r="J297"/>
  <c r="J296"/>
  <c r="I296"/>
  <c r="I297"/>
  <c r="J531" l="1"/>
  <c r="J530" s="1"/>
  <c r="I531"/>
  <c r="I530" s="1"/>
  <c r="J526"/>
  <c r="J525" s="1"/>
  <c r="I526"/>
  <c r="I525" s="1"/>
  <c r="J720"/>
  <c r="I720"/>
  <c r="J716"/>
  <c r="I716"/>
  <c r="H531"/>
  <c r="H530" s="1"/>
  <c r="J489"/>
  <c r="I489"/>
  <c r="J488"/>
  <c r="I488"/>
  <c r="J486"/>
  <c r="I486"/>
  <c r="J482"/>
  <c r="I482"/>
  <c r="J469"/>
  <c r="I469"/>
  <c r="I457"/>
  <c r="I456" s="1"/>
  <c r="J457"/>
  <c r="J456" s="1"/>
  <c r="J443"/>
  <c r="J442" s="1"/>
  <c r="I443"/>
  <c r="I442" s="1"/>
  <c r="H443"/>
  <c r="H442" s="1"/>
  <c r="J440"/>
  <c r="J439" s="1"/>
  <c r="I440"/>
  <c r="I439" s="1"/>
  <c r="H440"/>
  <c r="H439" s="1"/>
  <c r="J431"/>
  <c r="J430" s="1"/>
  <c r="I431"/>
  <c r="I430" s="1"/>
  <c r="H431"/>
  <c r="H430" s="1"/>
  <c r="J428"/>
  <c r="J427" s="1"/>
  <c r="I428"/>
  <c r="I427" s="1"/>
  <c r="H428"/>
  <c r="H427" s="1"/>
  <c r="J318"/>
  <c r="J317" s="1"/>
  <c r="J316" s="1"/>
  <c r="I318"/>
  <c r="I317" s="1"/>
  <c r="I316" s="1"/>
  <c r="H318"/>
  <c r="H317" s="1"/>
  <c r="H316" s="1"/>
  <c r="J314"/>
  <c r="J313" s="1"/>
  <c r="I314"/>
  <c r="I313" s="1"/>
  <c r="H314"/>
  <c r="H313" s="1"/>
  <c r="J311"/>
  <c r="J310" s="1"/>
  <c r="I311"/>
  <c r="I310" s="1"/>
  <c r="H311"/>
  <c r="H310" s="1"/>
  <c r="J308"/>
  <c r="J307" s="1"/>
  <c r="I308"/>
  <c r="I307" s="1"/>
  <c r="H308"/>
  <c r="H307" s="1"/>
  <c r="H229"/>
  <c r="H228" s="1"/>
  <c r="J226"/>
  <c r="J225" s="1"/>
  <c r="J224" s="1"/>
  <c r="J223" s="1"/>
  <c r="J222" s="1"/>
  <c r="I226"/>
  <c r="I225" s="1"/>
  <c r="I224" s="1"/>
  <c r="I223" s="1"/>
  <c r="I222" s="1"/>
  <c r="H226"/>
  <c r="H225" s="1"/>
  <c r="H425" l="1"/>
  <c r="I306"/>
  <c r="J306"/>
  <c r="H306"/>
  <c r="H305" s="1"/>
  <c r="H224"/>
  <c r="H223" s="1"/>
  <c r="H222" s="1"/>
  <c r="I715"/>
  <c r="I714" s="1"/>
  <c r="I713" s="1"/>
  <c r="I524"/>
  <c r="I523" s="1"/>
  <c r="J715"/>
  <c r="J714" s="1"/>
  <c r="J713" s="1"/>
  <c r="J524"/>
  <c r="J481"/>
  <c r="I437"/>
  <c r="I481"/>
  <c r="I464"/>
  <c r="I463" s="1"/>
  <c r="J464"/>
  <c r="J463" s="1"/>
  <c r="J426"/>
  <c r="J425"/>
  <c r="J437"/>
  <c r="H438"/>
  <c r="H437"/>
  <c r="I438"/>
  <c r="I426"/>
  <c r="I425"/>
  <c r="H426"/>
  <c r="J438"/>
  <c r="J84"/>
  <c r="J83" s="1"/>
  <c r="J73" s="1"/>
  <c r="I84"/>
  <c r="I83" s="1"/>
  <c r="I73" s="1"/>
  <c r="J67"/>
  <c r="J66" s="1"/>
  <c r="J65" s="1"/>
  <c r="I67"/>
  <c r="I66" s="1"/>
  <c r="I65" s="1"/>
  <c r="J62"/>
  <c r="J61" s="1"/>
  <c r="J60" s="1"/>
  <c r="J59" s="1"/>
  <c r="J58" s="1"/>
  <c r="I62"/>
  <c r="I61" s="1"/>
  <c r="I60" s="1"/>
  <c r="I59" s="1"/>
  <c r="I58" s="1"/>
  <c r="H666" i="26"/>
  <c r="H665" s="1"/>
  <c r="H664" s="1"/>
  <c r="H663" s="1"/>
  <c r="G666"/>
  <c r="G665" s="1"/>
  <c r="G664" s="1"/>
  <c r="G663" s="1"/>
  <c r="F666"/>
  <c r="F665" s="1"/>
  <c r="F664" s="1"/>
  <c r="F663" s="1"/>
  <c r="H454"/>
  <c r="H453" s="1"/>
  <c r="H452" s="1"/>
  <c r="G454"/>
  <c r="G453" s="1"/>
  <c r="F454"/>
  <c r="F453" s="1"/>
  <c r="F452" s="1"/>
  <c r="H448"/>
  <c r="H447" s="1"/>
  <c r="G448"/>
  <c r="G447" s="1"/>
  <c r="F448"/>
  <c r="F447" s="1"/>
  <c r="J523" i="6" l="1"/>
  <c r="J522" s="1"/>
  <c r="J521" s="1"/>
  <c r="H445" i="26"/>
  <c r="H444" s="1"/>
  <c r="H446"/>
  <c r="G446"/>
  <c r="G445"/>
  <c r="G444" s="1"/>
  <c r="F445"/>
  <c r="F444" s="1"/>
  <c r="F446"/>
  <c r="I522" i="6"/>
  <c r="I521" s="1"/>
  <c r="E354" i="22"/>
  <c r="G519" i="26"/>
  <c r="H456"/>
  <c r="I424" i="6"/>
  <c r="H424"/>
  <c r="J424"/>
  <c r="J322"/>
  <c r="J321" s="1"/>
  <c r="I322"/>
  <c r="I321" s="1"/>
  <c r="F354" i="22"/>
  <c r="D354"/>
  <c r="F482" i="26"/>
  <c r="H451"/>
  <c r="H450" s="1"/>
  <c r="G592"/>
  <c r="G567" s="1"/>
  <c r="G452"/>
  <c r="G451"/>
  <c r="G450" s="1"/>
  <c r="H592"/>
  <c r="H567" s="1"/>
  <c r="F451"/>
  <c r="F450" s="1"/>
  <c r="F443" l="1"/>
  <c r="F330" s="1"/>
  <c r="H443"/>
  <c r="G443"/>
  <c r="F592"/>
  <c r="F567" s="1"/>
  <c r="H482"/>
  <c r="G482"/>
  <c r="F519"/>
  <c r="G456"/>
  <c r="H519"/>
  <c r="H330" l="1"/>
  <c r="H680" s="1"/>
  <c r="G330"/>
  <c r="G680" s="1"/>
  <c r="F680"/>
  <c r="F823" i="5" l="1"/>
  <c r="F348"/>
  <c r="F347"/>
  <c r="F345"/>
  <c r="F344" s="1"/>
  <c r="F342"/>
  <c r="F341" s="1"/>
  <c r="F339"/>
  <c r="F338" s="1"/>
  <c r="F336"/>
  <c r="F335" s="1"/>
  <c r="F333"/>
  <c r="F332" s="1"/>
  <c r="F330"/>
  <c r="F329" s="1"/>
  <c r="H238"/>
  <c r="G238"/>
  <c r="F238"/>
  <c r="F236"/>
  <c r="H235"/>
  <c r="H229" s="1"/>
  <c r="G235"/>
  <c r="G229" s="1"/>
  <c r="F233"/>
  <c r="F231"/>
  <c r="F500"/>
  <c r="F499" s="1"/>
  <c r="F497"/>
  <c r="F496" s="1"/>
  <c r="F494"/>
  <c r="F493" s="1"/>
  <c r="H488"/>
  <c r="H487" s="1"/>
  <c r="G488"/>
  <c r="G487" s="1"/>
  <c r="F488"/>
  <c r="F487" s="1"/>
  <c r="H485"/>
  <c r="H484" s="1"/>
  <c r="G485"/>
  <c r="G484" s="1"/>
  <c r="F485"/>
  <c r="F484" s="1"/>
  <c r="F479"/>
  <c r="F478" s="1"/>
  <c r="H476"/>
  <c r="H475" s="1"/>
  <c r="G476"/>
  <c r="G475" s="1"/>
  <c r="F476"/>
  <c r="F475" s="1"/>
  <c r="H473"/>
  <c r="H472" s="1"/>
  <c r="G473"/>
  <c r="G472" s="1"/>
  <c r="F473"/>
  <c r="F472" s="1"/>
  <c r="H470"/>
  <c r="H469" s="1"/>
  <c r="G470"/>
  <c r="G469" s="1"/>
  <c r="F470"/>
  <c r="F469" s="1"/>
  <c r="F467"/>
  <c r="F466" s="1"/>
  <c r="F463"/>
  <c r="F462" s="1"/>
  <c r="F460"/>
  <c r="F459" s="1"/>
  <c r="H456"/>
  <c r="H455" s="1"/>
  <c r="H451" s="1"/>
  <c r="G456"/>
  <c r="G455" s="1"/>
  <c r="G451" s="1"/>
  <c r="F456"/>
  <c r="F455" s="1"/>
  <c r="F453"/>
  <c r="F452" s="1"/>
  <c r="F449"/>
  <c r="F448" s="1"/>
  <c r="F446"/>
  <c r="F445" s="1"/>
  <c r="F443"/>
  <c r="F442" s="1"/>
  <c r="F440"/>
  <c r="F439" s="1"/>
  <c r="F437"/>
  <c r="F436" s="1"/>
  <c r="F434"/>
  <c r="F433" s="1"/>
  <c r="F431"/>
  <c r="F430" s="1"/>
  <c r="F428"/>
  <c r="F427" s="1"/>
  <c r="F425"/>
  <c r="F424" s="1"/>
  <c r="F422"/>
  <c r="F421" s="1"/>
  <c r="F419"/>
  <c r="F418" s="1"/>
  <c r="H416"/>
  <c r="H415" s="1"/>
  <c r="G416"/>
  <c r="G415" s="1"/>
  <c r="F416"/>
  <c r="F415" s="1"/>
  <c r="H413"/>
  <c r="H412" s="1"/>
  <c r="G413"/>
  <c r="G412" s="1"/>
  <c r="F413"/>
  <c r="F412" s="1"/>
  <c r="H410"/>
  <c r="H409" s="1"/>
  <c r="G410"/>
  <c r="G409" s="1"/>
  <c r="F410"/>
  <c r="F409" s="1"/>
  <c r="F120"/>
  <c r="F119" s="1"/>
  <c r="F118" s="1"/>
  <c r="F117" s="1"/>
  <c r="F116" s="1"/>
  <c r="H62" i="6"/>
  <c r="H61" s="1"/>
  <c r="H60" s="1"/>
  <c r="H59" s="1"/>
  <c r="H58" s="1"/>
  <c r="F828" i="5"/>
  <c r="F827" s="1"/>
  <c r="H718"/>
  <c r="H717" s="1"/>
  <c r="H716" s="1"/>
  <c r="H715" s="1"/>
  <c r="G718"/>
  <c r="G717" s="1"/>
  <c r="G716" s="1"/>
  <c r="G715" s="1"/>
  <c r="F718"/>
  <c r="F717" s="1"/>
  <c r="F716" s="1"/>
  <c r="F715" s="1"/>
  <c r="F713"/>
  <c r="F712" s="1"/>
  <c r="F710"/>
  <c r="F709" s="1"/>
  <c r="F707"/>
  <c r="F705"/>
  <c r="F702"/>
  <c r="F701" s="1"/>
  <c r="F699"/>
  <c r="F698" s="1"/>
  <c r="H696"/>
  <c r="H695" s="1"/>
  <c r="H694" s="1"/>
  <c r="G696"/>
  <c r="G695" s="1"/>
  <c r="G694" s="1"/>
  <c r="F696"/>
  <c r="F695" s="1"/>
  <c r="F692"/>
  <c r="F691" s="1"/>
  <c r="F689"/>
  <c r="F687"/>
  <c r="F684"/>
  <c r="F683" s="1"/>
  <c r="F681"/>
  <c r="F680" s="1"/>
  <c r="H678"/>
  <c r="H677" s="1"/>
  <c r="G678"/>
  <c r="G677" s="1"/>
  <c r="F678"/>
  <c r="F677" s="1"/>
  <c r="H675"/>
  <c r="H674" s="1"/>
  <c r="G675"/>
  <c r="G674" s="1"/>
  <c r="F675"/>
  <c r="F674" s="1"/>
  <c r="H667"/>
  <c r="G667"/>
  <c r="F667"/>
  <c r="F634"/>
  <c r="F633" s="1"/>
  <c r="F631"/>
  <c r="F630" s="1"/>
  <c r="H628"/>
  <c r="H627" s="1"/>
  <c r="H626" s="1"/>
  <c r="G628"/>
  <c r="G627" s="1"/>
  <c r="G626" s="1"/>
  <c r="F628"/>
  <c r="F627" s="1"/>
  <c r="H624"/>
  <c r="H623" s="1"/>
  <c r="G624"/>
  <c r="G623" s="1"/>
  <c r="F624"/>
  <c r="F623" s="1"/>
  <c r="H621"/>
  <c r="H620" s="1"/>
  <c r="G621"/>
  <c r="G620" s="1"/>
  <c r="F621"/>
  <c r="F620" s="1"/>
  <c r="H618"/>
  <c r="H617" s="1"/>
  <c r="G618"/>
  <c r="G617" s="1"/>
  <c r="F618"/>
  <c r="F617" s="1"/>
  <c r="F571"/>
  <c r="F570" s="1"/>
  <c r="F567"/>
  <c r="F566" s="1"/>
  <c r="F563"/>
  <c r="F562" s="1"/>
  <c r="F559"/>
  <c r="F558" s="1"/>
  <c r="F555"/>
  <c r="F554" s="1"/>
  <c r="F551"/>
  <c r="F550" s="1"/>
  <c r="H548"/>
  <c r="H547" s="1"/>
  <c r="G548"/>
  <c r="G547" s="1"/>
  <c r="F548"/>
  <c r="F547" s="1"/>
  <c r="H544"/>
  <c r="H543" s="1"/>
  <c r="G544"/>
  <c r="G543" s="1"/>
  <c r="F544"/>
  <c r="F543" s="1"/>
  <c r="H538"/>
  <c r="H537" s="1"/>
  <c r="H536" s="1"/>
  <c r="G538"/>
  <c r="G537" s="1"/>
  <c r="G536" s="1"/>
  <c r="F538"/>
  <c r="F537" s="1"/>
  <c r="F536" s="1"/>
  <c r="F534"/>
  <c r="F533" s="1"/>
  <c r="F531"/>
  <c r="F530" s="1"/>
  <c r="F528"/>
  <c r="F525"/>
  <c r="F524" s="1"/>
  <c r="F522"/>
  <c r="F521" s="1"/>
  <c r="F519"/>
  <c r="F518" s="1"/>
  <c r="F516"/>
  <c r="F515" s="1"/>
  <c r="F513"/>
  <c r="F512" s="1"/>
  <c r="G510"/>
  <c r="G509" s="1"/>
  <c r="F510"/>
  <c r="F509" s="1"/>
  <c r="H509"/>
  <c r="H507"/>
  <c r="H506" s="1"/>
  <c r="G507"/>
  <c r="G506" s="1"/>
  <c r="G505" s="1"/>
  <c r="F507"/>
  <c r="F506" s="1"/>
  <c r="F403"/>
  <c r="F402" s="1"/>
  <c r="H400"/>
  <c r="H399" s="1"/>
  <c r="H398" s="1"/>
  <c r="H397" s="1"/>
  <c r="G400"/>
  <c r="G399" s="1"/>
  <c r="G398" s="1"/>
  <c r="G397" s="1"/>
  <c r="G396" s="1"/>
  <c r="F400"/>
  <c r="F399" s="1"/>
  <c r="F394"/>
  <c r="F393" s="1"/>
  <c r="F391"/>
  <c r="F390" s="1"/>
  <c r="H388"/>
  <c r="H387" s="1"/>
  <c r="H386" s="1"/>
  <c r="G388"/>
  <c r="G387" s="1"/>
  <c r="G386" s="1"/>
  <c r="F388"/>
  <c r="F387" s="1"/>
  <c r="H384"/>
  <c r="H383" s="1"/>
  <c r="G384"/>
  <c r="G383" s="1"/>
  <c r="F384"/>
  <c r="F383" s="1"/>
  <c r="F382" s="1"/>
  <c r="F380"/>
  <c r="F379" s="1"/>
  <c r="F377"/>
  <c r="F376" s="1"/>
  <c r="F374"/>
  <c r="F373" s="1"/>
  <c r="F371"/>
  <c r="F370" s="1"/>
  <c r="F368"/>
  <c r="F367" s="1"/>
  <c r="H365"/>
  <c r="H364" s="1"/>
  <c r="G365"/>
  <c r="G364" s="1"/>
  <c r="F365"/>
  <c r="F364" s="1"/>
  <c r="H362"/>
  <c r="H361" s="1"/>
  <c r="G362"/>
  <c r="G361" s="1"/>
  <c r="F362"/>
  <c r="F361" s="1"/>
  <c r="F354"/>
  <c r="F353" s="1"/>
  <c r="F351"/>
  <c r="F350" s="1"/>
  <c r="F324"/>
  <c r="F323"/>
  <c r="F321"/>
  <c r="H317"/>
  <c r="G317"/>
  <c r="G265"/>
  <c r="G264" s="1"/>
  <c r="G263" s="1"/>
  <c r="G262" s="1"/>
  <c r="G261" s="1"/>
  <c r="F265"/>
  <c r="F264" s="1"/>
  <c r="F263" s="1"/>
  <c r="F262" s="1"/>
  <c r="F261" s="1"/>
  <c r="H259"/>
  <c r="H258" s="1"/>
  <c r="H257" s="1"/>
  <c r="G259"/>
  <c r="G258" s="1"/>
  <c r="G257" s="1"/>
  <c r="F259"/>
  <c r="F258" s="1"/>
  <c r="F257" s="1"/>
  <c r="H255"/>
  <c r="H254" s="1"/>
  <c r="H253" s="1"/>
  <c r="G255"/>
  <c r="G254" s="1"/>
  <c r="G253" s="1"/>
  <c r="F255"/>
  <c r="F254" s="1"/>
  <c r="F248"/>
  <c r="F247" s="1"/>
  <c r="H245"/>
  <c r="H244" s="1"/>
  <c r="H240" s="1"/>
  <c r="G245"/>
  <c r="G244" s="1"/>
  <c r="G240" s="1"/>
  <c r="F245"/>
  <c r="F244" s="1"/>
  <c r="F242"/>
  <c r="F241" s="1"/>
  <c r="H210"/>
  <c r="H209" s="1"/>
  <c r="H208" s="1"/>
  <c r="H207" s="1"/>
  <c r="G210"/>
  <c r="G209" s="1"/>
  <c r="G208" s="1"/>
  <c r="G207" s="1"/>
  <c r="F210"/>
  <c r="F209" s="1"/>
  <c r="F208" s="1"/>
  <c r="F207" s="1"/>
  <c r="H205"/>
  <c r="H204" s="1"/>
  <c r="H203" s="1"/>
  <c r="G205"/>
  <c r="G204" s="1"/>
  <c r="G203" s="1"/>
  <c r="F205"/>
  <c r="F204" s="1"/>
  <c r="F203" s="1"/>
  <c r="H200"/>
  <c r="H199" s="1"/>
  <c r="G200"/>
  <c r="G199" s="1"/>
  <c r="F200"/>
  <c r="F199" s="1"/>
  <c r="H197"/>
  <c r="H196" s="1"/>
  <c r="G197"/>
  <c r="G196" s="1"/>
  <c r="F197"/>
  <c r="F196" s="1"/>
  <c r="F178"/>
  <c r="F177" s="1"/>
  <c r="H165"/>
  <c r="G165"/>
  <c r="F165"/>
  <c r="H161"/>
  <c r="G161"/>
  <c r="F161"/>
  <c r="H146"/>
  <c r="G146"/>
  <c r="F146"/>
  <c r="H144"/>
  <c r="G144"/>
  <c r="F144"/>
  <c r="H140"/>
  <c r="G140"/>
  <c r="F140"/>
  <c r="H65"/>
  <c r="H64" s="1"/>
  <c r="G65"/>
  <c r="G64" s="1"/>
  <c r="F65"/>
  <c r="F64" s="1"/>
  <c r="H60"/>
  <c r="H59" s="1"/>
  <c r="G60"/>
  <c r="G59" s="1"/>
  <c r="F60"/>
  <c r="F59" s="1"/>
  <c r="H57"/>
  <c r="G57"/>
  <c r="F57"/>
  <c r="H53"/>
  <c r="G53"/>
  <c r="F53"/>
  <c r="H49"/>
  <c r="G49"/>
  <c r="F49"/>
  <c r="H45"/>
  <c r="G45"/>
  <c r="F45"/>
  <c r="H37"/>
  <c r="H36" s="1"/>
  <c r="G37"/>
  <c r="G36" s="1"/>
  <c r="F37"/>
  <c r="F36" s="1"/>
  <c r="H34"/>
  <c r="G34"/>
  <c r="F34"/>
  <c r="H32"/>
  <c r="G32"/>
  <c r="F32"/>
  <c r="H28"/>
  <c r="G28"/>
  <c r="F28"/>
  <c r="H20"/>
  <c r="H19" s="1"/>
  <c r="H17" s="1"/>
  <c r="H16" s="1"/>
  <c r="G20"/>
  <c r="G19" s="1"/>
  <c r="G17" s="1"/>
  <c r="G16" s="1"/>
  <c r="F20"/>
  <c r="F19" s="1"/>
  <c r="F17" s="1"/>
  <c r="F16" s="1"/>
  <c r="H377" i="6"/>
  <c r="H376" s="1"/>
  <c r="F328" i="5" l="1"/>
  <c r="F451"/>
  <c r="H542"/>
  <c r="H541" s="1"/>
  <c r="H540" s="1"/>
  <c r="F458"/>
  <c r="F235"/>
  <c r="F229" s="1"/>
  <c r="H465"/>
  <c r="G504"/>
  <c r="G503" s="1"/>
  <c r="F686"/>
  <c r="F673" s="1"/>
  <c r="H483"/>
  <c r="H482" s="1"/>
  <c r="H481" s="1"/>
  <c r="G408"/>
  <c r="F465"/>
  <c r="G483"/>
  <c r="G482" s="1"/>
  <c r="G481" s="1"/>
  <c r="F492"/>
  <c r="F491" s="1"/>
  <c r="F490" s="1"/>
  <c r="G465"/>
  <c r="F483"/>
  <c r="F482" s="1"/>
  <c r="F481" s="1"/>
  <c r="F408"/>
  <c r="H408"/>
  <c r="H673"/>
  <c r="H672" s="1"/>
  <c r="H671" s="1"/>
  <c r="F704"/>
  <c r="F694" s="1"/>
  <c r="G673"/>
  <c r="G672" s="1"/>
  <c r="G671" s="1"/>
  <c r="H616"/>
  <c r="H615" s="1"/>
  <c r="H614" s="1"/>
  <c r="F616"/>
  <c r="G616"/>
  <c r="G615" s="1"/>
  <c r="G614" s="1"/>
  <c r="F626"/>
  <c r="G542"/>
  <c r="G541" s="1"/>
  <c r="G540" s="1"/>
  <c r="H505"/>
  <c r="H504" s="1"/>
  <c r="H503" s="1"/>
  <c r="F542"/>
  <c r="F541" s="1"/>
  <c r="F540" s="1"/>
  <c r="F398"/>
  <c r="F397" s="1"/>
  <c r="F396" s="1"/>
  <c r="F505"/>
  <c r="F504" s="1"/>
  <c r="F503" s="1"/>
  <c r="F319"/>
  <c r="F318" s="1"/>
  <c r="H360"/>
  <c r="H359" s="1"/>
  <c r="H358" s="1"/>
  <c r="H357" s="1"/>
  <c r="G360"/>
  <c r="G359" s="1"/>
  <c r="G358" s="1"/>
  <c r="G357" s="1"/>
  <c r="F360"/>
  <c r="F386"/>
  <c r="G252"/>
  <c r="G251" s="1"/>
  <c r="G250" s="1"/>
  <c r="F327"/>
  <c r="F326" s="1"/>
  <c r="F320"/>
  <c r="G195"/>
  <c r="G194" s="1"/>
  <c r="G193" s="1"/>
  <c r="F253"/>
  <c r="F252"/>
  <c r="F251" s="1"/>
  <c r="F250" s="1"/>
  <c r="H252"/>
  <c r="H251" s="1"/>
  <c r="H250" s="1"/>
  <c r="F160"/>
  <c r="H195"/>
  <c r="H194" s="1"/>
  <c r="H193" s="1"/>
  <c r="H228"/>
  <c r="H227" s="1"/>
  <c r="H226" s="1"/>
  <c r="F195"/>
  <c r="F194" s="1"/>
  <c r="F193" s="1"/>
  <c r="F240"/>
  <c r="G228"/>
  <c r="G227" s="1"/>
  <c r="G226" s="1"/>
  <c r="G160"/>
  <c r="F139"/>
  <c r="G139"/>
  <c r="H139"/>
  <c r="H160"/>
  <c r="H44"/>
  <c r="H43" s="1"/>
  <c r="F52"/>
  <c r="F51" s="1"/>
  <c r="G52"/>
  <c r="G51" s="1"/>
  <c r="G44"/>
  <c r="G43" s="1"/>
  <c r="H52"/>
  <c r="H51" s="1"/>
  <c r="H42" s="1"/>
  <c r="H41" s="1"/>
  <c r="H27"/>
  <c r="H26" s="1"/>
  <c r="H25" s="1"/>
  <c r="H24" s="1"/>
  <c r="F44"/>
  <c r="F43" s="1"/>
  <c r="F27"/>
  <c r="F26" s="1"/>
  <c r="F25" s="1"/>
  <c r="F24" s="1"/>
  <c r="G27"/>
  <c r="G26" s="1"/>
  <c r="G25" s="1"/>
  <c r="G24" s="1"/>
  <c r="F131"/>
  <c r="D209" i="22"/>
  <c r="D148" s="1"/>
  <c r="D404"/>
  <c r="D510"/>
  <c r="D514"/>
  <c r="D524"/>
  <c r="D523" s="1"/>
  <c r="F789" i="5"/>
  <c r="F788" s="1"/>
  <c r="F825"/>
  <c r="F824" s="1"/>
  <c r="F811"/>
  <c r="F810" s="1"/>
  <c r="H808"/>
  <c r="H807" s="1"/>
  <c r="H803" s="1"/>
  <c r="H802" s="1"/>
  <c r="H801" s="1"/>
  <c r="H800" s="1"/>
  <c r="H799" s="1"/>
  <c r="G808"/>
  <c r="G807" s="1"/>
  <c r="G803" s="1"/>
  <c r="G802" s="1"/>
  <c r="G801" s="1"/>
  <c r="G800" s="1"/>
  <c r="G799" s="1"/>
  <c r="F808"/>
  <c r="F807" s="1"/>
  <c r="F805"/>
  <c r="F804" s="1"/>
  <c r="F738"/>
  <c r="F737" s="1"/>
  <c r="F736" s="1"/>
  <c r="F735" s="1"/>
  <c r="F734" s="1"/>
  <c r="H724"/>
  <c r="H723" s="1"/>
  <c r="H722" s="1"/>
  <c r="H721" s="1"/>
  <c r="H720" s="1"/>
  <c r="G724"/>
  <c r="G723" s="1"/>
  <c r="G722" s="1"/>
  <c r="G721" s="1"/>
  <c r="G720" s="1"/>
  <c r="F724"/>
  <c r="F723" s="1"/>
  <c r="F722" s="1"/>
  <c r="F721" s="1"/>
  <c r="F720" s="1"/>
  <c r="H73"/>
  <c r="H72" s="1"/>
  <c r="H71" s="1"/>
  <c r="H70" s="1"/>
  <c r="H69" s="1"/>
  <c r="G73"/>
  <c r="G72" s="1"/>
  <c r="G71" s="1"/>
  <c r="G70" s="1"/>
  <c r="G69" s="1"/>
  <c r="F73"/>
  <c r="F72" s="1"/>
  <c r="F71" s="1"/>
  <c r="F70" s="1"/>
  <c r="F69" s="1"/>
  <c r="H691" i="6"/>
  <c r="H690" s="1"/>
  <c r="H689" s="1"/>
  <c r="H688" s="1"/>
  <c r="H687" s="1"/>
  <c r="H686" s="1"/>
  <c r="I54"/>
  <c r="I51" s="1"/>
  <c r="I43"/>
  <c r="I42" s="1"/>
  <c r="I41" s="1"/>
  <c r="I40" s="1"/>
  <c r="I39" s="1"/>
  <c r="I109"/>
  <c r="I116"/>
  <c r="I115" s="1"/>
  <c r="I119"/>
  <c r="I118" s="1"/>
  <c r="I124"/>
  <c r="I123" s="1"/>
  <c r="I122" s="1"/>
  <c r="I139"/>
  <c r="I138" s="1"/>
  <c r="I149"/>
  <c r="I148" s="1"/>
  <c r="I155"/>
  <c r="I160"/>
  <c r="I159" s="1"/>
  <c r="I158" s="1"/>
  <c r="I191"/>
  <c r="I190" s="1"/>
  <c r="I189" s="1"/>
  <c r="I342"/>
  <c r="I341" s="1"/>
  <c r="I340" s="1"/>
  <c r="I363"/>
  <c r="I362" s="1"/>
  <c r="I361" s="1"/>
  <c r="I382"/>
  <c r="I381" s="1"/>
  <c r="I380" s="1"/>
  <c r="I379" s="1"/>
  <c r="I387"/>
  <c r="I386" s="1"/>
  <c r="I385" s="1"/>
  <c r="I401"/>
  <c r="I400" s="1"/>
  <c r="I399" s="1"/>
  <c r="I398" s="1"/>
  <c r="I410"/>
  <c r="I409" s="1"/>
  <c r="I407"/>
  <c r="I406" s="1"/>
  <c r="I454"/>
  <c r="I453" s="1"/>
  <c r="J54"/>
  <c r="J51" s="1"/>
  <c r="J43"/>
  <c r="J42" s="1"/>
  <c r="J41" s="1"/>
  <c r="J40" s="1"/>
  <c r="J39" s="1"/>
  <c r="J109"/>
  <c r="J116"/>
  <c r="J115" s="1"/>
  <c r="J119"/>
  <c r="J118" s="1"/>
  <c r="J124"/>
  <c r="J123" s="1"/>
  <c r="J122" s="1"/>
  <c r="J139"/>
  <c r="J138" s="1"/>
  <c r="J149"/>
  <c r="J148" s="1"/>
  <c r="J155"/>
  <c r="J154" s="1"/>
  <c r="J160"/>
  <c r="J159" s="1"/>
  <c r="J158" s="1"/>
  <c r="J191"/>
  <c r="J190" s="1"/>
  <c r="J189" s="1"/>
  <c r="J342"/>
  <c r="J341" s="1"/>
  <c r="J340" s="1"/>
  <c r="J363"/>
  <c r="J362" s="1"/>
  <c r="J361" s="1"/>
  <c r="J382"/>
  <c r="J381" s="1"/>
  <c r="J380" s="1"/>
  <c r="J379" s="1"/>
  <c r="J387"/>
  <c r="J386" s="1"/>
  <c r="J385" s="1"/>
  <c r="J401"/>
  <c r="J400" s="1"/>
  <c r="J399" s="1"/>
  <c r="J398" s="1"/>
  <c r="J410"/>
  <c r="J409" s="1"/>
  <c r="J407"/>
  <c r="J406" s="1"/>
  <c r="J454"/>
  <c r="J453" s="1"/>
  <c r="H525"/>
  <c r="H542"/>
  <c r="H541" s="1"/>
  <c r="H540" s="1"/>
  <c r="H539" s="1"/>
  <c r="H538" s="1"/>
  <c r="H537" s="1"/>
  <c r="H716"/>
  <c r="H720"/>
  <c r="H557"/>
  <c r="H560"/>
  <c r="H568"/>
  <c r="H567" s="1"/>
  <c r="H566" s="1"/>
  <c r="H631"/>
  <c r="H630" s="1"/>
  <c r="H629" s="1"/>
  <c r="H651"/>
  <c r="H650" s="1"/>
  <c r="H668"/>
  <c r="H672"/>
  <c r="H675"/>
  <c r="H674" s="1"/>
  <c r="H680"/>
  <c r="H679" s="1"/>
  <c r="H683"/>
  <c r="H682" s="1"/>
  <c r="H661"/>
  <c r="H660" s="1"/>
  <c r="H656" s="1"/>
  <c r="H697"/>
  <c r="H696" s="1"/>
  <c r="H695" s="1"/>
  <c r="H694" s="1"/>
  <c r="H693" s="1"/>
  <c r="H482"/>
  <c r="H486"/>
  <c r="H488"/>
  <c r="H495"/>
  <c r="H494" s="1"/>
  <c r="H504"/>
  <c r="H503" s="1"/>
  <c r="H508"/>
  <c r="H507" s="1"/>
  <c r="H506" s="1"/>
  <c r="H469"/>
  <c r="H464" s="1"/>
  <c r="H463" s="1"/>
  <c r="H32"/>
  <c r="H35"/>
  <c r="H34" s="1"/>
  <c r="H54"/>
  <c r="H51" s="1"/>
  <c r="H67"/>
  <c r="H66" s="1"/>
  <c r="H65" s="1"/>
  <c r="H84"/>
  <c r="H83" s="1"/>
  <c r="H73" s="1"/>
  <c r="H96"/>
  <c r="H93"/>
  <c r="H43"/>
  <c r="H42" s="1"/>
  <c r="H41" s="1"/>
  <c r="H40" s="1"/>
  <c r="H39" s="1"/>
  <c r="H109"/>
  <c r="H116"/>
  <c r="H115" s="1"/>
  <c r="H119"/>
  <c r="H118" s="1"/>
  <c r="H124"/>
  <c r="H123" s="1"/>
  <c r="H122" s="1"/>
  <c r="H139"/>
  <c r="H138" s="1"/>
  <c r="H149"/>
  <c r="H148" s="1"/>
  <c r="H144" s="1"/>
  <c r="H155"/>
  <c r="H160"/>
  <c r="H159" s="1"/>
  <c r="H158" s="1"/>
  <c r="H191"/>
  <c r="H190" s="1"/>
  <c r="H189" s="1"/>
  <c r="H235"/>
  <c r="H233" s="1"/>
  <c r="H280"/>
  <c r="H279" s="1"/>
  <c r="H301"/>
  <c r="H300" s="1"/>
  <c r="H342"/>
  <c r="H341" s="1"/>
  <c r="H340" s="1"/>
  <c r="H363"/>
  <c r="H361" s="1"/>
  <c r="H382"/>
  <c r="H381" s="1"/>
  <c r="H380" s="1"/>
  <c r="H379" s="1"/>
  <c r="H387"/>
  <c r="H386" s="1"/>
  <c r="H385" s="1"/>
  <c r="H417"/>
  <c r="H416" s="1"/>
  <c r="H420"/>
  <c r="H419" s="1"/>
  <c r="H401"/>
  <c r="H400" s="1"/>
  <c r="H399" s="1"/>
  <c r="H398" s="1"/>
  <c r="H410"/>
  <c r="H409" s="1"/>
  <c r="H407"/>
  <c r="H406" s="1"/>
  <c r="H454"/>
  <c r="H453" s="1"/>
  <c r="H457"/>
  <c r="H456" s="1"/>
  <c r="F641" i="5"/>
  <c r="F645"/>
  <c r="F647"/>
  <c r="F650"/>
  <c r="F649" s="1"/>
  <c r="F655"/>
  <c r="F654" s="1"/>
  <c r="F658"/>
  <c r="F657" s="1"/>
  <c r="I579" i="6"/>
  <c r="I578" s="1"/>
  <c r="I584"/>
  <c r="J579"/>
  <c r="J578" s="1"/>
  <c r="J582"/>
  <c r="J581" s="1"/>
  <c r="J584"/>
  <c r="D37" i="3"/>
  <c r="E56"/>
  <c r="F56"/>
  <c r="D56"/>
  <c r="I680" i="6"/>
  <c r="I679" s="1"/>
  <c r="J680"/>
  <c r="J679" s="1"/>
  <c r="G641" i="5"/>
  <c r="G645"/>
  <c r="G647"/>
  <c r="G650"/>
  <c r="G649" s="1"/>
  <c r="G655"/>
  <c r="G654" s="1"/>
  <c r="G663"/>
  <c r="H641"/>
  <c r="H645"/>
  <c r="H647"/>
  <c r="H650"/>
  <c r="H649" s="1"/>
  <c r="H655"/>
  <c r="H654" s="1"/>
  <c r="H663"/>
  <c r="F663"/>
  <c r="E209" i="22"/>
  <c r="E148" s="1"/>
  <c r="F209"/>
  <c r="F148" s="1"/>
  <c r="G821" i="5"/>
  <c r="G820" s="1"/>
  <c r="G783"/>
  <c r="G782" s="1"/>
  <c r="G786"/>
  <c r="G785" s="1"/>
  <c r="G794"/>
  <c r="G793" s="1"/>
  <c r="G797"/>
  <c r="G796" s="1"/>
  <c r="G729"/>
  <c r="G728" s="1"/>
  <c r="G727" s="1"/>
  <c r="G744"/>
  <c r="G743" s="1"/>
  <c r="G747"/>
  <c r="G746" s="1"/>
  <c r="G753"/>
  <c r="G752" s="1"/>
  <c r="G751" s="1"/>
  <c r="G750" s="1"/>
  <c r="G749" s="1"/>
  <c r="G758"/>
  <c r="G757" s="1"/>
  <c r="G756" s="1"/>
  <c r="G755" s="1"/>
  <c r="G765"/>
  <c r="G764" s="1"/>
  <c r="G763" s="1"/>
  <c r="G762" s="1"/>
  <c r="G761" s="1"/>
  <c r="G775"/>
  <c r="G774" s="1"/>
  <c r="G772"/>
  <c r="G771" s="1"/>
  <c r="G576"/>
  <c r="G575" s="1"/>
  <c r="G574" s="1"/>
  <c r="G573" s="1"/>
  <c r="G596"/>
  <c r="G595" s="1"/>
  <c r="G602"/>
  <c r="G601" s="1"/>
  <c r="G612"/>
  <c r="G611" s="1"/>
  <c r="G316"/>
  <c r="G218"/>
  <c r="G217" s="1"/>
  <c r="G224"/>
  <c r="G223" s="1"/>
  <c r="G222" s="1"/>
  <c r="G221" s="1"/>
  <c r="G220" s="1"/>
  <c r="G270"/>
  <c r="G276"/>
  <c r="G275" s="1"/>
  <c r="G274" s="1"/>
  <c r="G280"/>
  <c r="G279" s="1"/>
  <c r="G282"/>
  <c r="G287"/>
  <c r="G286" s="1"/>
  <c r="G285" s="1"/>
  <c r="G293"/>
  <c r="G292" s="1"/>
  <c r="G296"/>
  <c r="G295" s="1"/>
  <c r="G299"/>
  <c r="G298" s="1"/>
  <c r="G305"/>
  <c r="G304" s="1"/>
  <c r="G302"/>
  <c r="G301" s="1"/>
  <c r="G309"/>
  <c r="G308" s="1"/>
  <c r="G307" s="1"/>
  <c r="G311"/>
  <c r="G186"/>
  <c r="G190"/>
  <c r="G79"/>
  <c r="G78" s="1"/>
  <c r="G84"/>
  <c r="G88"/>
  <c r="G90"/>
  <c r="G93"/>
  <c r="G92" s="1"/>
  <c r="G98"/>
  <c r="G101"/>
  <c r="G112"/>
  <c r="G109" s="1"/>
  <c r="G125"/>
  <c r="G129"/>
  <c r="G134"/>
  <c r="G150"/>
  <c r="G149" s="1"/>
  <c r="G153"/>
  <c r="G155"/>
  <c r="G175"/>
  <c r="G172"/>
  <c r="G818"/>
  <c r="G817" s="1"/>
  <c r="G816" s="1"/>
  <c r="G815" s="1"/>
  <c r="G814" s="1"/>
  <c r="G813" s="1"/>
  <c r="H821"/>
  <c r="H820" s="1"/>
  <c r="H783"/>
  <c r="H782" s="1"/>
  <c r="H786"/>
  <c r="H785" s="1"/>
  <c r="H794"/>
  <c r="H793" s="1"/>
  <c r="H797"/>
  <c r="H796" s="1"/>
  <c r="H729"/>
  <c r="H728" s="1"/>
  <c r="H727" s="1"/>
  <c r="H744"/>
  <c r="H743" s="1"/>
  <c r="H747"/>
  <c r="H746" s="1"/>
  <c r="H753"/>
  <c r="H752" s="1"/>
  <c r="H751" s="1"/>
  <c r="H750" s="1"/>
  <c r="H749" s="1"/>
  <c r="H758"/>
  <c r="H757" s="1"/>
  <c r="H756" s="1"/>
  <c r="H755" s="1"/>
  <c r="H765"/>
  <c r="H764" s="1"/>
  <c r="H763" s="1"/>
  <c r="H762" s="1"/>
  <c r="H761" s="1"/>
  <c r="H775"/>
  <c r="H774" s="1"/>
  <c r="H772"/>
  <c r="H771" s="1"/>
  <c r="H577"/>
  <c r="H576" s="1"/>
  <c r="H575" s="1"/>
  <c r="H574" s="1"/>
  <c r="H573" s="1"/>
  <c r="H596"/>
  <c r="H595" s="1"/>
  <c r="H602"/>
  <c r="H601" s="1"/>
  <c r="H612"/>
  <c r="H611" s="1"/>
  <c r="H316"/>
  <c r="H218"/>
  <c r="H217" s="1"/>
  <c r="H224"/>
  <c r="H223" s="1"/>
  <c r="H222" s="1"/>
  <c r="H221" s="1"/>
  <c r="H220" s="1"/>
  <c r="H270"/>
  <c r="H276"/>
  <c r="H275" s="1"/>
  <c r="H274" s="1"/>
  <c r="H280"/>
  <c r="H279" s="1"/>
  <c r="H282"/>
  <c r="H287"/>
  <c r="H286" s="1"/>
  <c r="H285" s="1"/>
  <c r="H293"/>
  <c r="H292" s="1"/>
  <c r="H296"/>
  <c r="H295" s="1"/>
  <c r="H299"/>
  <c r="H298" s="1"/>
  <c r="H305"/>
  <c r="H304" s="1"/>
  <c r="H302"/>
  <c r="H301" s="1"/>
  <c r="H309"/>
  <c r="H308" s="1"/>
  <c r="H307" s="1"/>
  <c r="H311"/>
  <c r="H186"/>
  <c r="H190"/>
  <c r="H79"/>
  <c r="H78" s="1"/>
  <c r="H84"/>
  <c r="H88"/>
  <c r="H90"/>
  <c r="H93"/>
  <c r="H92" s="1"/>
  <c r="H98"/>
  <c r="H101"/>
  <c r="H112"/>
  <c r="H111" s="1"/>
  <c r="H125"/>
  <c r="H129"/>
  <c r="H134"/>
  <c r="H150"/>
  <c r="H149" s="1"/>
  <c r="H153"/>
  <c r="H155"/>
  <c r="H175"/>
  <c r="H172"/>
  <c r="H818"/>
  <c r="H817" s="1"/>
  <c r="H816" s="1"/>
  <c r="H815" s="1"/>
  <c r="H814" s="1"/>
  <c r="H813" s="1"/>
  <c r="F783"/>
  <c r="F782" s="1"/>
  <c r="F786"/>
  <c r="F785" s="1"/>
  <c r="F794"/>
  <c r="F793" s="1"/>
  <c r="F797"/>
  <c r="F796" s="1"/>
  <c r="F729"/>
  <c r="F728" s="1"/>
  <c r="F727" s="1"/>
  <c r="F744"/>
  <c r="F743" s="1"/>
  <c r="F747"/>
  <c r="F746" s="1"/>
  <c r="F753"/>
  <c r="F752" s="1"/>
  <c r="F751" s="1"/>
  <c r="F750" s="1"/>
  <c r="F749" s="1"/>
  <c r="F758"/>
  <c r="F757" s="1"/>
  <c r="F756" s="1"/>
  <c r="F755" s="1"/>
  <c r="F765"/>
  <c r="F764" s="1"/>
  <c r="F763" s="1"/>
  <c r="F762" s="1"/>
  <c r="F761" s="1"/>
  <c r="F775"/>
  <c r="F774" s="1"/>
  <c r="F772"/>
  <c r="F771" s="1"/>
  <c r="F576"/>
  <c r="F580"/>
  <c r="F579" s="1"/>
  <c r="F586"/>
  <c r="F585" s="1"/>
  <c r="F589"/>
  <c r="F588" s="1"/>
  <c r="F596"/>
  <c r="F595" s="1"/>
  <c r="F602"/>
  <c r="F601" s="1"/>
  <c r="F612"/>
  <c r="F611" s="1"/>
  <c r="F609"/>
  <c r="F608" s="1"/>
  <c r="F218"/>
  <c r="F217" s="1"/>
  <c r="F224"/>
  <c r="F223" s="1"/>
  <c r="F222" s="1"/>
  <c r="F221" s="1"/>
  <c r="F220" s="1"/>
  <c r="F270"/>
  <c r="F276"/>
  <c r="F275" s="1"/>
  <c r="F274" s="1"/>
  <c r="F280"/>
  <c r="F279" s="1"/>
  <c r="F282"/>
  <c r="F287"/>
  <c r="F286" s="1"/>
  <c r="F285" s="1"/>
  <c r="F293"/>
  <c r="F292" s="1"/>
  <c r="F296"/>
  <c r="F295" s="1"/>
  <c r="F299"/>
  <c r="F298" s="1"/>
  <c r="F305"/>
  <c r="F304" s="1"/>
  <c r="F302"/>
  <c r="F301" s="1"/>
  <c r="F309"/>
  <c r="F308" s="1"/>
  <c r="F307" s="1"/>
  <c r="F311"/>
  <c r="F186"/>
  <c r="F190"/>
  <c r="F79"/>
  <c r="F78" s="1"/>
  <c r="F84"/>
  <c r="F88"/>
  <c r="F90"/>
  <c r="F93"/>
  <c r="F92" s="1"/>
  <c r="F98"/>
  <c r="F101"/>
  <c r="F107"/>
  <c r="F106" s="1"/>
  <c r="F105" s="1"/>
  <c r="F104" s="1"/>
  <c r="F103" s="1"/>
  <c r="F112"/>
  <c r="F109" s="1"/>
  <c r="F125"/>
  <c r="F129"/>
  <c r="F134"/>
  <c r="F150"/>
  <c r="F149" s="1"/>
  <c r="F153"/>
  <c r="F155"/>
  <c r="F168"/>
  <c r="F167" s="1"/>
  <c r="F158"/>
  <c r="F157" s="1"/>
  <c r="F175"/>
  <c r="F172"/>
  <c r="F818"/>
  <c r="F817" s="1"/>
  <c r="F816" s="1"/>
  <c r="F815" s="1"/>
  <c r="F814" s="1"/>
  <c r="F813" s="1"/>
  <c r="I604" i="6"/>
  <c r="I603" s="1"/>
  <c r="I599" s="1"/>
  <c r="I618"/>
  <c r="I617" s="1"/>
  <c r="I621"/>
  <c r="I620" s="1"/>
  <c r="I624"/>
  <c r="I623" s="1"/>
  <c r="I558"/>
  <c r="I557" s="1"/>
  <c r="I560"/>
  <c r="I572"/>
  <c r="I571" s="1"/>
  <c r="I570" s="1"/>
  <c r="I651"/>
  <c r="I650" s="1"/>
  <c r="I661"/>
  <c r="I660" s="1"/>
  <c r="I656" s="1"/>
  <c r="I655" s="1"/>
  <c r="I697"/>
  <c r="I696" s="1"/>
  <c r="I695" s="1"/>
  <c r="I694" s="1"/>
  <c r="I693" s="1"/>
  <c r="I685" s="1"/>
  <c r="I542"/>
  <c r="I541" s="1"/>
  <c r="I540" s="1"/>
  <c r="I539" s="1"/>
  <c r="I538" s="1"/>
  <c r="I537" s="1"/>
  <c r="I495"/>
  <c r="I494" s="1"/>
  <c r="I504"/>
  <c r="I503" s="1"/>
  <c r="I508"/>
  <c r="I507" s="1"/>
  <c r="I506" s="1"/>
  <c r="J604"/>
  <c r="J603" s="1"/>
  <c r="J599" s="1"/>
  <c r="J618"/>
  <c r="J617" s="1"/>
  <c r="J621"/>
  <c r="J620" s="1"/>
  <c r="J624"/>
  <c r="J623" s="1"/>
  <c r="J572"/>
  <c r="J571" s="1"/>
  <c r="J570" s="1"/>
  <c r="J558"/>
  <c r="J557" s="1"/>
  <c r="J560"/>
  <c r="J651"/>
  <c r="J650" s="1"/>
  <c r="J661"/>
  <c r="J660" s="1"/>
  <c r="J656" s="1"/>
  <c r="J655" s="1"/>
  <c r="J697"/>
  <c r="J696" s="1"/>
  <c r="J695" s="1"/>
  <c r="J694" s="1"/>
  <c r="J693" s="1"/>
  <c r="J685" s="1"/>
  <c r="J542"/>
  <c r="J541" s="1"/>
  <c r="J540" s="1"/>
  <c r="J539" s="1"/>
  <c r="J538" s="1"/>
  <c r="J537" s="1"/>
  <c r="J495"/>
  <c r="J494" s="1"/>
  <c r="J504"/>
  <c r="J503" s="1"/>
  <c r="J508"/>
  <c r="J507" s="1"/>
  <c r="J506" s="1"/>
  <c r="E524" i="22"/>
  <c r="E523" s="1"/>
  <c r="F524"/>
  <c r="F523" s="1"/>
  <c r="G133" i="5"/>
  <c r="H133"/>
  <c r="F133"/>
  <c r="E404" i="22"/>
  <c r="F404"/>
  <c r="E37" i="3"/>
  <c r="F37"/>
  <c r="D44"/>
  <c r="H767" i="5"/>
  <c r="G767"/>
  <c r="F767"/>
  <c r="H731"/>
  <c r="H730" s="1"/>
  <c r="G731"/>
  <c r="G730" s="1"/>
  <c r="F731"/>
  <c r="F730" s="1"/>
  <c r="H580"/>
  <c r="H579" s="1"/>
  <c r="G580"/>
  <c r="G579" s="1"/>
  <c r="H314"/>
  <c r="H312" s="1"/>
  <c r="G314"/>
  <c r="G312" s="1"/>
  <c r="F314"/>
  <c r="F312" s="1"/>
  <c r="H283"/>
  <c r="G283"/>
  <c r="F283"/>
  <c r="H272"/>
  <c r="G272"/>
  <c r="F272"/>
  <c r="J568" i="6"/>
  <c r="J567" s="1"/>
  <c r="J566" s="1"/>
  <c r="I568"/>
  <c r="I567" s="1"/>
  <c r="I566" s="1"/>
  <c r="H187"/>
  <c r="H186" s="1"/>
  <c r="H185" s="1"/>
  <c r="E23" i="3"/>
  <c r="E44"/>
  <c r="E51"/>
  <c r="E54"/>
  <c r="F23"/>
  <c r="F44"/>
  <c r="F51"/>
  <c r="F54"/>
  <c r="D54"/>
  <c r="I231" i="6"/>
  <c r="I221" s="1"/>
  <c r="J231"/>
  <c r="J221" s="1"/>
  <c r="I511"/>
  <c r="I510" s="1"/>
  <c r="J511"/>
  <c r="J510" s="1"/>
  <c r="H511"/>
  <c r="H510" s="1"/>
  <c r="H489"/>
  <c r="H700"/>
  <c r="J187"/>
  <c r="J186" s="1"/>
  <c r="J185" s="1"/>
  <c r="I187"/>
  <c r="I186" s="1"/>
  <c r="I185" s="1"/>
  <c r="J389"/>
  <c r="J388" s="1"/>
  <c r="I389"/>
  <c r="I388" s="1"/>
  <c r="H389"/>
  <c r="H388" s="1"/>
  <c r="I577" l="1"/>
  <c r="H493"/>
  <c r="J153"/>
  <c r="J577"/>
  <c r="H556"/>
  <c r="H555" s="1"/>
  <c r="H554" s="1"/>
  <c r="H553" s="1"/>
  <c r="D60" i="3"/>
  <c r="E60"/>
  <c r="F60"/>
  <c r="I405" i="6"/>
  <c r="I404" s="1"/>
  <c r="I403" s="1"/>
  <c r="I184"/>
  <c r="I183" s="1"/>
  <c r="J152"/>
  <c r="J151" s="1"/>
  <c r="H278"/>
  <c r="H277" s="1"/>
  <c r="H276" s="1"/>
  <c r="I613"/>
  <c r="I449"/>
  <c r="I448" s="1"/>
  <c r="I447" s="1"/>
  <c r="I446" s="1"/>
  <c r="I445" s="1"/>
  <c r="J449"/>
  <c r="J448" s="1"/>
  <c r="J447" s="1"/>
  <c r="J446" s="1"/>
  <c r="J445" s="1"/>
  <c r="J144"/>
  <c r="J143" s="1"/>
  <c r="J142" s="1"/>
  <c r="J141" s="1"/>
  <c r="I144"/>
  <c r="I143" s="1"/>
  <c r="I142" s="1"/>
  <c r="I141" s="1"/>
  <c r="J613"/>
  <c r="H449"/>
  <c r="H448" s="1"/>
  <c r="H447" s="1"/>
  <c r="H446" s="1"/>
  <c r="H445" s="1"/>
  <c r="H184"/>
  <c r="H183" s="1"/>
  <c r="H628"/>
  <c r="H627" s="1"/>
  <c r="H626" s="1"/>
  <c r="I556"/>
  <c r="I555" s="1"/>
  <c r="I554" s="1"/>
  <c r="I553" s="1"/>
  <c r="H339"/>
  <c r="H338" s="1"/>
  <c r="J556"/>
  <c r="J555" s="1"/>
  <c r="J554" s="1"/>
  <c r="J553" s="1"/>
  <c r="J493"/>
  <c r="I493"/>
  <c r="J184"/>
  <c r="J183" s="1"/>
  <c r="H154"/>
  <c r="H153" s="1"/>
  <c r="H524"/>
  <c r="H143"/>
  <c r="D509" i="22"/>
  <c r="D496" s="1"/>
  <c r="D399" s="1"/>
  <c r="H27" i="6"/>
  <c r="H26" s="1"/>
  <c r="H667"/>
  <c r="H666" s="1"/>
  <c r="H665" s="1"/>
  <c r="H664" s="1"/>
  <c r="H663" s="1"/>
  <c r="H715"/>
  <c r="H714" s="1"/>
  <c r="H713" s="1"/>
  <c r="H712" s="1"/>
  <c r="H711" s="1"/>
  <c r="H481"/>
  <c r="H480" s="1"/>
  <c r="I393"/>
  <c r="I392" s="1"/>
  <c r="I391" s="1"/>
  <c r="J393"/>
  <c r="J392" s="1"/>
  <c r="J391" s="1"/>
  <c r="H393"/>
  <c r="H392" s="1"/>
  <c r="H391" s="1"/>
  <c r="H234"/>
  <c r="H232"/>
  <c r="H238"/>
  <c r="H237" s="1"/>
  <c r="H407" i="5"/>
  <c r="H406" s="1"/>
  <c r="H405" s="1"/>
  <c r="F615"/>
  <c r="F614" s="1"/>
  <c r="F228"/>
  <c r="F227" s="1"/>
  <c r="F226" s="1"/>
  <c r="G407"/>
  <c r="G406" s="1"/>
  <c r="G405" s="1"/>
  <c r="F407"/>
  <c r="F406" s="1"/>
  <c r="F405" s="1"/>
  <c r="F822"/>
  <c r="F821" s="1"/>
  <c r="F820" s="1"/>
  <c r="D341" i="22"/>
  <c r="F672" i="5"/>
  <c r="F671" s="1"/>
  <c r="F317"/>
  <c r="F359"/>
  <c r="F358" s="1"/>
  <c r="F357" s="1"/>
  <c r="F42"/>
  <c r="F41" s="1"/>
  <c r="G42"/>
  <c r="G41" s="1"/>
  <c r="F124"/>
  <c r="F123" s="1"/>
  <c r="F781"/>
  <c r="F780" s="1"/>
  <c r="G662"/>
  <c r="G661" s="1"/>
  <c r="G660" s="1"/>
  <c r="I92" i="6"/>
  <c r="H92"/>
  <c r="H91" s="1"/>
  <c r="I105"/>
  <c r="I104" s="1"/>
  <c r="I103" s="1"/>
  <c r="I102" s="1"/>
  <c r="H52"/>
  <c r="I320"/>
  <c r="I666"/>
  <c r="I665" s="1"/>
  <c r="I664" s="1"/>
  <c r="I663" s="1"/>
  <c r="J666"/>
  <c r="J665" s="1"/>
  <c r="J664" s="1"/>
  <c r="J663" s="1"/>
  <c r="H105"/>
  <c r="H104" s="1"/>
  <c r="H103" s="1"/>
  <c r="H102" s="1"/>
  <c r="H322"/>
  <c r="H321" s="1"/>
  <c r="I52"/>
  <c r="I53"/>
  <c r="J105"/>
  <c r="J104" s="1"/>
  <c r="J103" s="1"/>
  <c r="J102" s="1"/>
  <c r="J480"/>
  <c r="J712"/>
  <c r="J710" s="1"/>
  <c r="I462"/>
  <c r="I461" s="1"/>
  <c r="I480"/>
  <c r="H320"/>
  <c r="J92"/>
  <c r="J53"/>
  <c r="J52"/>
  <c r="H53"/>
  <c r="I135"/>
  <c r="I134" s="1"/>
  <c r="I136"/>
  <c r="I137"/>
  <c r="I712"/>
  <c r="I710" s="1"/>
  <c r="H509"/>
  <c r="I415"/>
  <c r="I414" s="1"/>
  <c r="I413" s="1"/>
  <c r="I412" s="1"/>
  <c r="J114"/>
  <c r="J113" s="1"/>
  <c r="J509"/>
  <c r="G111" i="5"/>
  <c r="G185"/>
  <c r="G184" s="1"/>
  <c r="G183" s="1"/>
  <c r="G182" s="1"/>
  <c r="H152"/>
  <c r="G110"/>
  <c r="G97"/>
  <c r="G96" s="1"/>
  <c r="I654" i="6"/>
  <c r="I653" s="1"/>
  <c r="H299"/>
  <c r="H298"/>
  <c r="H135"/>
  <c r="H134" s="1"/>
  <c r="H137"/>
  <c r="H136"/>
  <c r="J649"/>
  <c r="J648"/>
  <c r="J647" s="1"/>
  <c r="J646" s="1"/>
  <c r="I509"/>
  <c r="J462"/>
  <c r="J461" s="1"/>
  <c r="H114"/>
  <c r="H113" s="1"/>
  <c r="H655"/>
  <c r="H654" s="1"/>
  <c r="H653" s="1"/>
  <c r="J415"/>
  <c r="J414" s="1"/>
  <c r="J413" s="1"/>
  <c r="J412" s="1"/>
  <c r="I339"/>
  <c r="I338" s="1"/>
  <c r="I276"/>
  <c r="J405"/>
  <c r="J404" s="1"/>
  <c r="J403" s="1"/>
  <c r="J339"/>
  <c r="J338" s="1"/>
  <c r="H685"/>
  <c r="I305"/>
  <c r="I304" s="1"/>
  <c r="I303" s="1"/>
  <c r="H405"/>
  <c r="H404" s="1"/>
  <c r="H403" s="1"/>
  <c r="H415"/>
  <c r="H414" s="1"/>
  <c r="H413" s="1"/>
  <c r="H412" s="1"/>
  <c r="J276"/>
  <c r="I114"/>
  <c r="I113" s="1"/>
  <c r="J654"/>
  <c r="J653" s="1"/>
  <c r="I648"/>
  <c r="I647" s="1"/>
  <c r="I646" s="1"/>
  <c r="I649"/>
  <c r="J305"/>
  <c r="J304" s="1"/>
  <c r="J303" s="1"/>
  <c r="H649"/>
  <c r="H648"/>
  <c r="H647" s="1"/>
  <c r="H646" s="1"/>
  <c r="J136"/>
  <c r="J137"/>
  <c r="J135"/>
  <c r="J134" s="1"/>
  <c r="I154"/>
  <c r="I153" s="1"/>
  <c r="G83" i="5"/>
  <c r="G77" s="1"/>
  <c r="F662"/>
  <c r="F661" s="1"/>
  <c r="F660" s="1"/>
  <c r="G313"/>
  <c r="H110"/>
  <c r="H185"/>
  <c r="H184" s="1"/>
  <c r="H183" s="1"/>
  <c r="H182" s="1"/>
  <c r="G124"/>
  <c r="G123" s="1"/>
  <c r="H97"/>
  <c r="H96" s="1"/>
  <c r="H83"/>
  <c r="H77" s="1"/>
  <c r="G171"/>
  <c r="G170" s="1"/>
  <c r="G152"/>
  <c r="H662"/>
  <c r="H661" s="1"/>
  <c r="H660" s="1"/>
  <c r="H640"/>
  <c r="H639" s="1"/>
  <c r="H638" s="1"/>
  <c r="H637" s="1"/>
  <c r="G640"/>
  <c r="G639" s="1"/>
  <c r="G638" s="1"/>
  <c r="G637" s="1"/>
  <c r="F640"/>
  <c r="F639" s="1"/>
  <c r="F638" s="1"/>
  <c r="F637" s="1"/>
  <c r="F110"/>
  <c r="F111"/>
  <c r="F83"/>
  <c r="F77" s="1"/>
  <c r="F185"/>
  <c r="F184" s="1"/>
  <c r="F183" s="1"/>
  <c r="F182" s="1"/>
  <c r="H171"/>
  <c r="H170" s="1"/>
  <c r="H124"/>
  <c r="H123" s="1"/>
  <c r="F215"/>
  <c r="F216"/>
  <c r="F214"/>
  <c r="F213" s="1"/>
  <c r="H599"/>
  <c r="H598" s="1"/>
  <c r="H600"/>
  <c r="F97"/>
  <c r="F96" s="1"/>
  <c r="F607"/>
  <c r="F606" s="1"/>
  <c r="F605" s="1"/>
  <c r="G781"/>
  <c r="G780" s="1"/>
  <c r="H109"/>
  <c r="H278"/>
  <c r="H269" s="1"/>
  <c r="H268" s="1"/>
  <c r="F313"/>
  <c r="F594"/>
  <c r="F593"/>
  <c r="F592" s="1"/>
  <c r="F152"/>
  <c r="F770"/>
  <c r="F769" s="1"/>
  <c r="F760" s="1"/>
  <c r="F171"/>
  <c r="F170" s="1"/>
  <c r="H313"/>
  <c r="H670"/>
  <c r="H669" s="1"/>
  <c r="F192"/>
  <c r="F584"/>
  <c r="F583" s="1"/>
  <c r="F582" s="1"/>
  <c r="F600"/>
  <c r="F599"/>
  <c r="F598" s="1"/>
  <c r="G215"/>
  <c r="G216"/>
  <c r="G214"/>
  <c r="G213" s="1"/>
  <c r="G742"/>
  <c r="G741" s="1"/>
  <c r="G740" s="1"/>
  <c r="G733" s="1"/>
  <c r="F575"/>
  <c r="F574" s="1"/>
  <c r="F573" s="1"/>
  <c r="G278"/>
  <c r="G269" s="1"/>
  <c r="G268" s="1"/>
  <c r="G670"/>
  <c r="G669" s="1"/>
  <c r="F278"/>
  <c r="F269" s="1"/>
  <c r="F268" s="1"/>
  <c r="H192"/>
  <c r="F803"/>
  <c r="F802" s="1"/>
  <c r="F801" s="1"/>
  <c r="F800" s="1"/>
  <c r="F799" s="1"/>
  <c r="F742"/>
  <c r="F741" s="1"/>
  <c r="F740" s="1"/>
  <c r="F733" s="1"/>
  <c r="H770"/>
  <c r="H769" s="1"/>
  <c r="H760" s="1"/>
  <c r="H742"/>
  <c r="H741" s="1"/>
  <c r="H740" s="1"/>
  <c r="H733" s="1"/>
  <c r="G770"/>
  <c r="G769" s="1"/>
  <c r="G760" s="1"/>
  <c r="H593"/>
  <c r="H592" s="1"/>
  <c r="H594"/>
  <c r="H792"/>
  <c r="H791"/>
  <c r="G607"/>
  <c r="G606"/>
  <c r="G605" s="1"/>
  <c r="H291"/>
  <c r="H290" s="1"/>
  <c r="H289" s="1"/>
  <c r="H216"/>
  <c r="H215"/>
  <c r="H214"/>
  <c r="H213" s="1"/>
  <c r="H606"/>
  <c r="H605" s="1"/>
  <c r="H607"/>
  <c r="G791"/>
  <c r="G792"/>
  <c r="G192"/>
  <c r="F791"/>
  <c r="F792"/>
  <c r="H781"/>
  <c r="H780" s="1"/>
  <c r="G594"/>
  <c r="G593"/>
  <c r="G592" s="1"/>
  <c r="G599"/>
  <c r="G598" s="1"/>
  <c r="G600"/>
  <c r="F291"/>
  <c r="F290" s="1"/>
  <c r="F289" s="1"/>
  <c r="G291"/>
  <c r="G290" s="1"/>
  <c r="G289" s="1"/>
  <c r="F509" i="22"/>
  <c r="F496" s="1"/>
  <c r="F399" s="1"/>
  <c r="E509"/>
  <c r="E496" s="1"/>
  <c r="E399" s="1"/>
  <c r="F341"/>
  <c r="E341"/>
  <c r="H552" i="6" l="1"/>
  <c r="H551" s="1"/>
  <c r="I576"/>
  <c r="I575" s="1"/>
  <c r="I574" s="1"/>
  <c r="I552" s="1"/>
  <c r="J576"/>
  <c r="J575" s="1"/>
  <c r="J574" s="1"/>
  <c r="J552" s="1"/>
  <c r="I91"/>
  <c r="I64" s="1"/>
  <c r="I57" s="1"/>
  <c r="I15" s="1"/>
  <c r="J91"/>
  <c r="J64" s="1"/>
  <c r="J57" s="1"/>
  <c r="J15" s="1"/>
  <c r="I152"/>
  <c r="I151" s="1"/>
  <c r="J112"/>
  <c r="J111" s="1"/>
  <c r="J101" s="1"/>
  <c r="I112"/>
  <c r="I111" s="1"/>
  <c r="I101" s="1"/>
  <c r="H112"/>
  <c r="H111" s="1"/>
  <c r="H101" s="1"/>
  <c r="H25"/>
  <c r="H24" s="1"/>
  <c r="H384"/>
  <c r="I384"/>
  <c r="J384"/>
  <c r="H152"/>
  <c r="H151" s="1"/>
  <c r="H523"/>
  <c r="H522" s="1"/>
  <c r="H521" s="1"/>
  <c r="H520" s="1"/>
  <c r="H462"/>
  <c r="H461" s="1"/>
  <c r="H460" s="1"/>
  <c r="H64"/>
  <c r="H57" s="1"/>
  <c r="J337"/>
  <c r="J336" s="1"/>
  <c r="I337"/>
  <c r="I336" s="1"/>
  <c r="J460"/>
  <c r="J459"/>
  <c r="I459"/>
  <c r="I460"/>
  <c r="D322" i="22"/>
  <c r="D15" s="1"/>
  <c r="F316" i="5"/>
  <c r="G636"/>
  <c r="H76"/>
  <c r="H75" s="1"/>
  <c r="H142" i="6"/>
  <c r="H141" s="1"/>
  <c r="H231"/>
  <c r="H221" s="1"/>
  <c r="I423"/>
  <c r="I422" s="1"/>
  <c r="I479"/>
  <c r="I478" s="1"/>
  <c r="I477" s="1"/>
  <c r="I476" s="1"/>
  <c r="H423"/>
  <c r="H422" s="1"/>
  <c r="J320"/>
  <c r="I711"/>
  <c r="H479"/>
  <c r="H478" s="1"/>
  <c r="H477" s="1"/>
  <c r="H476" s="1"/>
  <c r="J479"/>
  <c r="J478" s="1"/>
  <c r="J477" s="1"/>
  <c r="J476" s="1"/>
  <c r="J711"/>
  <c r="J423"/>
  <c r="J422" s="1"/>
  <c r="H710"/>
  <c r="J520"/>
  <c r="F636" i="5"/>
  <c r="G181"/>
  <c r="H181"/>
  <c r="G502"/>
  <c r="H138"/>
  <c r="H122" s="1"/>
  <c r="H115" s="1"/>
  <c r="F779"/>
  <c r="F778" s="1"/>
  <c r="F777" s="1"/>
  <c r="H502"/>
  <c r="F604"/>
  <c r="G138"/>
  <c r="G122" s="1"/>
  <c r="G115" s="1"/>
  <c r="G76"/>
  <c r="G75" s="1"/>
  <c r="F670"/>
  <c r="F669" s="1"/>
  <c r="H182" i="6"/>
  <c r="H297"/>
  <c r="H296"/>
  <c r="I275"/>
  <c r="J182"/>
  <c r="J133" s="1"/>
  <c r="I182"/>
  <c r="F138" i="5"/>
  <c r="F122" s="1"/>
  <c r="F115" s="1"/>
  <c r="F76"/>
  <c r="F75" s="1"/>
  <c r="H636"/>
  <c r="F726"/>
  <c r="G779"/>
  <c r="G778" s="1"/>
  <c r="G777" s="1"/>
  <c r="F181"/>
  <c r="H591"/>
  <c r="H726"/>
  <c r="F591"/>
  <c r="F502"/>
  <c r="G604"/>
  <c r="H267"/>
  <c r="H212" s="1"/>
  <c r="G726"/>
  <c r="H604"/>
  <c r="F267"/>
  <c r="H779"/>
  <c r="H778" s="1"/>
  <c r="H777" s="1"/>
  <c r="G591"/>
  <c r="G267"/>
  <c r="G212" s="1"/>
  <c r="E322" i="22"/>
  <c r="E15" s="1"/>
  <c r="E534" s="1"/>
  <c r="F322"/>
  <c r="F15" s="1"/>
  <c r="F534" s="1"/>
  <c r="I133" i="6" l="1"/>
  <c r="I14" s="1"/>
  <c r="D534" i="22"/>
  <c r="H133" i="6"/>
  <c r="H15"/>
  <c r="H304"/>
  <c r="H303" s="1"/>
  <c r="H275" s="1"/>
  <c r="H459"/>
  <c r="I551"/>
  <c r="J551"/>
  <c r="H337"/>
  <c r="H336" s="1"/>
  <c r="H15" i="5"/>
  <c r="J275" i="6"/>
  <c r="J14" s="1"/>
  <c r="I520"/>
  <c r="G15" i="5"/>
  <c r="F212"/>
  <c r="F15"/>
  <c r="H356"/>
  <c r="F356"/>
  <c r="G356"/>
  <c r="I722" i="6" l="1"/>
  <c r="J722"/>
  <c r="H14"/>
  <c r="H830" i="5"/>
  <c r="G830"/>
  <c r="F830"/>
  <c r="H722" i="6" l="1"/>
</calcChain>
</file>

<file path=xl/sharedStrings.xml><?xml version="1.0" encoding="utf-8"?>
<sst xmlns="http://schemas.openxmlformats.org/spreadsheetml/2006/main" count="10979" uniqueCount="891">
  <si>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</si>
  <si>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</si>
  <si>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</si>
  <si>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</si>
  <si>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</si>
  <si>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</si>
  <si>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</si>
  <si>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</si>
  <si>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</si>
  <si>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</si>
  <si>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</si>
  <si>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</si>
  <si>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</si>
  <si>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</si>
  <si>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</si>
  <si>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</si>
  <si>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</si>
  <si>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</si>
  <si>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</si>
  <si>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</si>
  <si>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</si>
  <si>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</si>
  <si>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</si>
  <si>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</si>
  <si>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</si>
  <si>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</si>
  <si>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</si>
  <si>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</si>
  <si>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</si>
  <si>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</si>
  <si>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</si>
  <si>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</si>
  <si>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</si>
  <si>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</si>
  <si>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</si>
  <si>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</si>
  <si>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</si>
  <si>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</si>
  <si>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</si>
  <si>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</si>
  <si>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</si>
  <si>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</si>
  <si>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</si>
  <si>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</si>
  <si>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</si>
  <si>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</si>
  <si>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</si>
  <si>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</si>
  <si>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</si>
  <si>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</si>
  <si>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</si>
  <si>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</si>
  <si>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</si>
  <si>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</si>
  <si>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</si>
  <si>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Защита населения и территории от чрезвычайных ситуаций природного и техногенного характера, гражданская оборона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</si>
  <si>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</si>
  <si>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</si>
  <si>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</si>
  <si>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</si>
  <si>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</si>
  <si>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</si>
  <si>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</si>
  <si>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</si>
  <si>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</si>
  <si>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</si>
  <si>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</si>
  <si>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</si>
  <si>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</si>
  <si>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</si>
  <si>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</si>
  <si>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</si>
  <si>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</si>
  <si>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</si>
  <si>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</si>
  <si>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</si>
  <si>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</si>
  <si>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</si>
  <si>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</si>
  <si>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</si>
  <si>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</si>
  <si>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</si>
  <si>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</si>
  <si>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</si>
  <si>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</si>
  <si>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</si>
  <si>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</si>
  <si>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</si>
  <si>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</si>
  <si>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</si>
  <si>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</si>
  <si>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</si>
  <si>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</si>
  <si>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</si>
  <si>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</si>
  <si>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</si>
  <si>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</si>
  <si>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</si>
  <si>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</si>
  <si>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</si>
  <si>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</si>
  <si>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</si>
  <si>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</si>
  <si>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</si>
  <si>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</si>
  <si>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</si>
  <si>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</si>
  <si>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</si>
  <si>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</si>
  <si>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</si>
  <si>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</si>
  <si>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</si>
  <si>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</si>
  <si>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</si>
  <si>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Обслуживание государств.внутреннего и муниципального долга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</si>
  <si>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</si>
  <si>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</si>
  <si>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</si>
  <si>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</si>
  <si>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</si>
  <si>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</si>
  <si>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</si>
  <si>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</si>
  <si>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</si>
  <si>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730</t>
  </si>
  <si>
    <t>Собрание депутатов Конаковского района</t>
  </si>
  <si>
    <t>Комитет по управлению имуществом и земельным отношениям администрации Конаковского района</t>
  </si>
  <si>
    <t>Управление финансов администрации Конаковского района</t>
  </si>
  <si>
    <t>МКУ Контрольно-ревизионная комиссия Конаковского района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</si>
  <si>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</si>
  <si>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</si>
  <si>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</si>
  <si>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</si>
  <si>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</si>
  <si>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</si>
  <si>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</si>
  <si>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</si>
  <si>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</si>
  <si>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</si>
  <si>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</si>
  <si>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</si>
  <si>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</si>
  <si>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</si>
  <si>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</si>
  <si>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</si>
  <si>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</si>
  <si>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</si>
  <si>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</si>
  <si>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</si>
  <si>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</si>
  <si>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</si>
  <si>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</si>
  <si>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</si>
  <si>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</si>
  <si>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</si>
  <si>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</si>
  <si>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</si>
  <si>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</si>
  <si>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</si>
  <si>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</si>
  <si>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</si>
  <si>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</si>
  <si>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</si>
  <si>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</si>
  <si>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</si>
  <si>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</si>
  <si>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</si>
  <si>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</si>
  <si>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</si>
  <si>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</si>
  <si>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</si>
  <si>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</si>
  <si>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</si>
  <si>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</si>
  <si>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</si>
  <si>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</si>
  <si>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</si>
  <si>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</si>
  <si>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</si>
  <si>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</si>
  <si>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</si>
  <si>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</si>
  <si>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</si>
  <si>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</si>
  <si>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</si>
  <si>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</si>
  <si>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</si>
  <si>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</si>
  <si>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</si>
  <si>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</si>
  <si>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</si>
  <si>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</si>
  <si>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</si>
  <si>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ИТОГО РАСХОДОВ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</si>
  <si>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</si>
  <si>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</si>
  <si>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</si>
  <si>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</si>
  <si>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</si>
  <si>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</si>
  <si>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</si>
  <si>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</si>
  <si>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</si>
  <si>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</si>
  <si>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</si>
  <si>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</si>
  <si>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</si>
  <si>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</si>
  <si>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</si>
  <si>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</si>
  <si>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</si>
  <si>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</si>
  <si>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</si>
  <si>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</si>
  <si>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</si>
  <si>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</si>
  <si>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</si>
  <si>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</si>
  <si>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</si>
  <si>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</si>
  <si>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</si>
  <si>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</si>
  <si>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</si>
  <si>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</si>
  <si>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</si>
  <si>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</si>
  <si>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</si>
  <si>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</si>
  <si>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Культурно-досуговое обслуживание муниципальным бюджетным учреждением культуры МО "Конаковский район"</t>
  </si>
  <si>
    <t>0710000000</t>
  </si>
  <si>
    <t>0710100000</t>
  </si>
  <si>
    <t>Прочая закупка товаров, работ и услуг для государственных (муниципальных) нужд</t>
  </si>
  <si>
    <t>ВСЕГО</t>
  </si>
  <si>
    <t>№</t>
  </si>
  <si>
    <t>КЦСР</t>
  </si>
  <si>
    <t>КВР</t>
  </si>
  <si>
    <t>Администрация Конаковского района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</si>
  <si>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</si>
  <si>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</si>
  <si>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</si>
  <si>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</si>
  <si>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</si>
  <si>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</si>
  <si>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</si>
  <si>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</si>
  <si>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</si>
  <si>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</si>
  <si>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</si>
  <si>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</si>
  <si>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</si>
  <si>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</si>
  <si>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</si>
  <si>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</si>
  <si>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</si>
  <si>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</si>
  <si>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</si>
  <si>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</si>
  <si>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</si>
  <si>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</si>
  <si>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</si>
  <si>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</si>
  <si>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</si>
  <si>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</si>
  <si>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</si>
  <si>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</si>
  <si>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</si>
  <si>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</si>
  <si>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</si>
  <si>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</si>
  <si>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</si>
  <si>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</si>
  <si>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</si>
  <si>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Софинансирование инвестиционных проектов развития системы газоснабжения с.Городня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</si>
  <si>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</si>
  <si>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</si>
  <si>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</si>
  <si>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</si>
  <si>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</si>
  <si>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</si>
  <si>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</si>
  <si>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</si>
  <si>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</si>
  <si>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</si>
  <si>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</si>
  <si>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</si>
  <si>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</si>
  <si>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</si>
  <si>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</si>
  <si>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</si>
  <si>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</si>
  <si>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</si>
  <si>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</si>
  <si>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</si>
  <si>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</si>
  <si>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</si>
  <si>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</si>
  <si>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</si>
  <si>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</si>
  <si>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</si>
  <si>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</si>
  <si>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</si>
  <si>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</si>
  <si>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</si>
  <si>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</si>
  <si>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</si>
  <si>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</si>
  <si>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</si>
  <si>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</si>
  <si>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</si>
  <si>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</si>
  <si>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</si>
  <si>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</si>
  <si>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</si>
  <si>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</si>
  <si>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</si>
  <si>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</si>
  <si>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</si>
  <si>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</si>
  <si>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</si>
  <si>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</si>
  <si>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</si>
  <si>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</si>
  <si>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</si>
  <si>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</si>
  <si>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</si>
  <si>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</si>
  <si>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</si>
  <si>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</si>
  <si>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</si>
  <si>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</si>
  <si>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</si>
  <si>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</si>
  <si>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</si>
  <si>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</si>
  <si>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</si>
  <si>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</si>
  <si>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</si>
  <si>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</si>
  <si>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</si>
  <si>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</si>
  <si>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</si>
  <si>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</si>
  <si>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</si>
  <si>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</si>
  <si>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</si>
  <si>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</si>
  <si>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</si>
  <si>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</si>
  <si>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</si>
  <si>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</si>
  <si>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</si>
  <si>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</si>
  <si>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</si>
  <si>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</si>
  <si>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</si>
  <si>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</si>
  <si>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</si>
  <si>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</si>
  <si>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</si>
  <si>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</si>
  <si>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</si>
  <si>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</si>
  <si>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</si>
  <si>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</si>
  <si>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</si>
  <si>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</si>
  <si>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</si>
  <si>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</si>
  <si>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</si>
  <si>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</si>
  <si>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</si>
  <si>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</si>
  <si>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</si>
  <si>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</si>
  <si>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</si>
  <si>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</si>
  <si>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Подпрограмма 2 "Подготовка спортивного резерва, развития спорта в учреждениях спортивной направленности»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</si>
  <si>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</si>
  <si>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</si>
  <si>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</si>
  <si>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</si>
  <si>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Управление образования администрации Конаковского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</si>
  <si>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</si>
  <si>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</si>
  <si>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</si>
  <si>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</si>
  <si>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</si>
  <si>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</si>
  <si>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</si>
  <si>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</si>
  <si>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</si>
  <si>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</si>
  <si>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</si>
  <si>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</si>
  <si>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</si>
  <si>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</si>
  <si>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</si>
  <si>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</si>
  <si>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</si>
  <si>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</si>
  <si>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</si>
  <si>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</si>
  <si>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</si>
  <si>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</si>
  <si>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</si>
  <si>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</si>
  <si>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</si>
  <si>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</si>
  <si>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</si>
  <si>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</si>
  <si>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</si>
  <si>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</si>
  <si>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</si>
  <si>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</si>
  <si>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</si>
  <si>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</si>
  <si>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</si>
  <si>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</si>
  <si>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</si>
  <si>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</si>
  <si>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</si>
  <si>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</si>
  <si>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</si>
  <si>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</si>
  <si>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</si>
  <si>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</si>
  <si>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</si>
  <si>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</si>
  <si>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</si>
  <si>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</si>
  <si>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</si>
  <si>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</si>
  <si>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</si>
  <si>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</si>
  <si>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</si>
  <si>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</si>
  <si>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</si>
  <si>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</si>
  <si>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</si>
  <si>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</si>
  <si>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</si>
  <si>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</si>
  <si>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</si>
  <si>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</si>
  <si>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</si>
  <si>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</si>
  <si>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</si>
  <si>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</si>
  <si>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</si>
  <si>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</si>
  <si>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</si>
  <si>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</si>
  <si>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</si>
  <si>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</si>
  <si>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</si>
  <si>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</si>
  <si>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</si>
  <si>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</si>
  <si>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</si>
  <si>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</si>
  <si>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</si>
  <si>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</si>
  <si>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</si>
  <si>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</si>
  <si>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</si>
  <si>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</si>
  <si>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</si>
  <si>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</si>
  <si>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</si>
  <si>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</si>
  <si>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</si>
  <si>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</si>
  <si>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</si>
  <si>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</si>
  <si>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</si>
  <si>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</si>
  <si>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</si>
  <si>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</si>
  <si>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</si>
  <si>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</si>
  <si>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4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</si>
  <si>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</si>
  <si>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</si>
  <si>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</si>
  <si>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</si>
  <si>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</si>
  <si>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</si>
  <si>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</si>
  <si>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</si>
  <si>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</si>
  <si>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</si>
  <si>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</si>
  <si>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</si>
  <si>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</si>
  <si>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</si>
  <si>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</si>
  <si>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</si>
  <si>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</si>
  <si>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</si>
  <si>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</si>
  <si>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</si>
  <si>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</si>
  <si>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</si>
  <si>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</si>
  <si>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</si>
  <si>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</si>
  <si>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</si>
  <si>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</si>
  <si>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</si>
  <si>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</si>
  <si>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</si>
  <si>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</si>
  <si>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</si>
  <si>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</si>
  <si>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</si>
  <si>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</si>
  <si>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</si>
  <si>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</si>
  <si>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>Утверждено по бюджету     2018</t>
  </si>
  <si>
    <t>Утверждено по бюджету     2019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</si>
  <si>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</si>
  <si>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</si>
  <si>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</si>
  <si>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</si>
  <si>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</si>
  <si>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</si>
  <si>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</si>
  <si>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</si>
  <si>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</si>
  <si>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</si>
  <si>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</si>
  <si>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</si>
  <si>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</si>
  <si>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</si>
  <si>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</si>
  <si>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</si>
  <si>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</si>
  <si>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</si>
  <si>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</si>
  <si>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</si>
  <si>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</si>
  <si>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</si>
  <si>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</si>
  <si>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</si>
  <si>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</si>
  <si>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</si>
  <si>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</si>
  <si>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</si>
  <si>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</si>
  <si>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</si>
  <si>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</si>
  <si>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</si>
  <si>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</si>
  <si>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</si>
  <si>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</si>
  <si>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</si>
  <si>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</si>
  <si>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</si>
  <si>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</si>
  <si>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</si>
  <si>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</si>
  <si>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</si>
  <si>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</si>
  <si>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</si>
  <si>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</si>
  <si>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</si>
  <si>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</si>
  <si>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</si>
  <si>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</si>
  <si>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</si>
  <si>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</si>
  <si>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</si>
  <si>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</si>
  <si>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</si>
  <si>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</si>
  <si>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</si>
  <si>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</si>
  <si>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</si>
  <si>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</si>
  <si>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</si>
  <si>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</si>
  <si>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</si>
  <si>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</si>
  <si>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</si>
  <si>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</si>
  <si>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</si>
  <si>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</si>
  <si>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</si>
  <si>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</si>
  <si>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</si>
  <si>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</si>
  <si>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</si>
  <si>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</si>
  <si>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</si>
  <si>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</si>
  <si>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</si>
  <si>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</si>
  <si>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</si>
  <si>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</si>
  <si>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</si>
  <si>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</si>
  <si>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</si>
  <si>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</si>
  <si>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</si>
  <si>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</si>
  <si>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</si>
  <si>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</si>
  <si>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</si>
  <si>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</si>
  <si>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</si>
  <si>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</si>
  <si>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</si>
  <si>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</si>
  <si>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</si>
  <si>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</si>
  <si>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</si>
  <si>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</si>
  <si>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</si>
  <si>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</si>
  <si>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</si>
  <si>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</si>
  <si>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</si>
  <si>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</si>
  <si>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</si>
  <si>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</si>
  <si>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0410110200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</si>
  <si>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</si>
  <si>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</si>
  <si>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Иной межбюджетный трансферт Козловскому сельскому поселению на организацию и проведение муниципальных выборов</t>
  </si>
  <si>
    <t>9940020710</t>
  </si>
  <si>
    <t>Участие в мероприятиях проводимых поселениями, входящими в состав Конаковского района</t>
  </si>
  <si>
    <t>0510120030</t>
  </si>
  <si>
    <t>Иные расходы, связанные с организацией транспортного обслуживания населения на муниципальных маршрутах</t>
  </si>
  <si>
    <t>0310220030</t>
  </si>
  <si>
    <t>Расходы органов местного самоуправления на осуществление отдельных государственных полномочий Тверской области по организации деятельности по накоплению (в том числе раздельному накоплению), сбору, транспортированию, обработке утилизации, обезвреживанию, захоронению твердых коммунальных отходов</t>
  </si>
  <si>
    <t>9950010570</t>
  </si>
  <si>
    <t>Расходы на реализацию мероприятий по обращениям, поступающим к депутатам Законодательного Собрания Тверской области</t>
  </si>
  <si>
    <t>0210210920</t>
  </si>
  <si>
    <t>0210310920</t>
  </si>
  <si>
    <t>0110310920</t>
  </si>
  <si>
    <t>0120110920</t>
  </si>
  <si>
    <t>0130110920</t>
  </si>
  <si>
    <t>Иной межбюджетный трансферт  на проведение капитального ремонта объекта теплоэнергетического комплекса Первомайскому сельскому поселению</t>
  </si>
  <si>
    <t>1010220090</t>
  </si>
  <si>
    <t xml:space="preserve">                     Конаковского района от 30.08.2018 №429</t>
  </si>
  <si>
    <t>Утверждено по бюджету     2021</t>
  </si>
  <si>
    <t>Жилищное хозяйство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</si>
  <si>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</si>
  <si>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</si>
  <si>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</si>
  <si>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9940020180</t>
  </si>
  <si>
    <t xml:space="preserve">Мероприятия по поддержке муниципальных унитарных предприятий Конаковского района </t>
  </si>
  <si>
    <t xml:space="preserve">Прочая закупка товаров, работ и услуг </t>
  </si>
  <si>
    <t>Предоставление субсидий бюджетным, автономным учреждениям и иным некоммерческим организациям</t>
  </si>
  <si>
    <t>Субсидии на возмещение недополученных доходов и (или) возмещение фактически понесенных затрат</t>
  </si>
  <si>
    <t>Закупка товаров, работ и услуг для обеспечение государственных (муниципальных) нужд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</si>
  <si>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 не подлежащие казначейскому сопровождению</t>
  </si>
  <si>
    <t>Субсидии (гранты в форме субсидий) не подлежащие казначейскому сопровождению</t>
  </si>
  <si>
    <t>Уплата прочих налогов и сборов</t>
  </si>
  <si>
    <t>Расходы на проведение и участие в семинарах и конференциях</t>
  </si>
  <si>
    <t>"О бюджете Конаковского района на</t>
  </si>
  <si>
    <t>Задача 2 "Поддержка эффективных моделей  и форм вовлечения молодежи в трудовую деятельность. Организация оздоровления, отдыха и занятости несовершеннолетних"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</si>
  <si>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муниципальных,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</si>
  <si>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Организация и проведение мероприятий, направленных на создание условий для вовлечения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</si>
  <si>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МП «Развитие отрасли «Культура» МО «Конаковский район» Тверской области" на 2018-2022 годы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</si>
  <si>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</si>
  <si>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МП "Развитие системы образования в Конаковском районе" на 2018-2022годы</t>
  </si>
  <si>
    <t>МП "Развитие системы образования в Конаковском районе" на 2018-2022 годы</t>
  </si>
  <si>
    <t>Фонд оплаты труда  учреждений</t>
  </si>
  <si>
    <t>02102L4670</t>
  </si>
  <si>
    <t>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</si>
  <si>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0910120060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</si>
  <si>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</si>
  <si>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01203S1080</t>
  </si>
  <si>
    <t>0910120080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</si>
  <si>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</si>
  <si>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</si>
  <si>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9990020080</t>
  </si>
  <si>
    <t>Распределение бюджетных ассигнований местного бюджета по разделам и подразделам классификации расходов бюджетов на 2020 год и на плановый период 2021 и 2022 годов</t>
  </si>
  <si>
    <t>на 2020 год и на плановый период 2021 и 2022 годов"</t>
  </si>
  <si>
    <t xml:space="preserve">                                                Приложение 9</t>
  </si>
  <si>
    <t xml:space="preserve">Ведомственная структура расходов  местного бюджета 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на 2020 год  и на плановый период 2021 и 2022 годов </t>
  </si>
  <si>
    <t>Распределение бюджетных ассигнований местного бюджета по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на 2020 год и на плановый период 2021 и 2022 годов</t>
  </si>
  <si>
    <t>Задача 2 "Продвижение Конаковского района  на рынке организованного туризма</t>
  </si>
  <si>
    <t>Создание и ведение сайта фестиваля "ВЕРЕЩАГИН СЫРFECT"</t>
  </si>
  <si>
    <t>0910220020</t>
  </si>
  <si>
    <t>Регистрация товарного знака</t>
  </si>
  <si>
    <t>Другие вопросы в области жилищно-коммунального хозяйства</t>
  </si>
  <si>
    <t>Специальные расходы</t>
  </si>
  <si>
    <t>Задача 3 "Профилактика правил правонарушений, обеспечение правопорядка и безопасности населения в Конаковском районе"</t>
  </si>
  <si>
    <t>Внедрение систем видеонаблюдения и видеофиксации в населенных пунктах Конаковского района</t>
  </si>
  <si>
    <t>Другие вопросы в области национальной безопасности и правоохранительной деятельности</t>
  </si>
  <si>
    <t>0720320010</t>
  </si>
  <si>
    <t>0720300000</t>
  </si>
  <si>
    <t>9940020740</t>
  </si>
  <si>
    <t>Межбюджетный трансферт на осуществление части полномочий по муниципальному земельному контролю в границах сельских поселений Конаковского района</t>
  </si>
  <si>
    <t>Публичные нормативные  выплаты гражданам несоциального характера</t>
  </si>
  <si>
    <t>Другие вопросы в области социальной политики</t>
  </si>
  <si>
    <t>Распределение бюджетных ассигнований местного бюджета  по разделам, подразделам,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 на 2020 год  и на плановый период 2021 и 2022 годов</t>
  </si>
  <si>
    <t>Утверждено по бюджету     2022</t>
  </si>
  <si>
    <t xml:space="preserve">                                               Приложение 10</t>
  </si>
  <si>
    <t xml:space="preserve">                                                Приложение 11</t>
  </si>
  <si>
    <t xml:space="preserve">                                                Приложение 12</t>
  </si>
  <si>
    <t>Закупка товаров, работ и услуг для  обеспечения государственных (муниципальных) нужд</t>
  </si>
  <si>
    <t xml:space="preserve"> Прочая закупка товаров, работ и услуг </t>
  </si>
  <si>
    <t>0320300000</t>
  </si>
  <si>
    <t>Задача 3 "Обеспечение безопасности дорожного движения на автомобильных дорогах местного значения в границах населенных пунктов поселения"</t>
  </si>
  <si>
    <t>032R311090</t>
  </si>
  <si>
    <t>Обеспечение МО Конаковский район"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поселения"</t>
  </si>
  <si>
    <t>0120311080</t>
  </si>
  <si>
    <t>Расходы на организацию участия детей и подростков в социально значимых региональных проектах</t>
  </si>
  <si>
    <t>Повышение заработной платы работникам муниципальных библиотек Конаковского района за счет средств областного бюджета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</si>
  <si>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</si>
  <si>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Задача 4 "Сохранение и улучшение транспортно-эксплуатационного состояния автомобильных дорог общего пользования местного значения"</t>
  </si>
  <si>
    <t>Ремонт дворовых территорий многоквартирных домов, проездов к дворовым территориям многоквартирных домов населенных пунктов</t>
  </si>
  <si>
    <t>0320411020</t>
  </si>
  <si>
    <t>0320411050</t>
  </si>
  <si>
    <t>0320400000</t>
  </si>
  <si>
    <t>Капитальный ремонт и ремонт улично-дорожной сети муниципальных образований</t>
  </si>
  <si>
    <t>Благоустройство</t>
  </si>
  <si>
    <t xml:space="preserve">Расходы на приобретение и установку детских игровых комплексов </t>
  </si>
  <si>
    <t>9950011180</t>
  </si>
  <si>
    <t>9950059302</t>
  </si>
  <si>
    <t>Проведение Всероссийской переписи населения 2020 года</t>
  </si>
  <si>
    <t>9950054690</t>
  </si>
  <si>
    <t>032R3S1090</t>
  </si>
  <si>
    <t>«Обеспечение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поселения» за счет средств местного бюджета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</si>
  <si>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местного бюджета</t>
  </si>
  <si>
    <t>03204S1020</t>
  </si>
  <si>
    <t>03204S1050</t>
  </si>
  <si>
    <t>Капитальный ремонт и ремонт улично-дорожной сети муниципальных образований за счет средств местного бюджета</t>
  </si>
  <si>
    <t xml:space="preserve">                     Конаковского района от  19 .12.2019 № 110</t>
  </si>
  <si>
    <t xml:space="preserve">                     Конаковского района от  19.12.2019 № 110</t>
  </si>
  <si>
    <t xml:space="preserve">                     Конаковского района от 19.12.2019 № </t>
  </si>
  <si>
    <t>Отклонения сб.5-сб.4</t>
  </si>
  <si>
    <t>Сравнительная таблица бюджета Конаковского района на 2020 год по расходам</t>
  </si>
  <si>
    <t>Комплектование библиотечных фондов муниципальных библиотек Конаковского района</t>
  </si>
  <si>
    <t>гранты на организацию собственного дела</t>
  </si>
  <si>
    <t>пуско-наладка котельных Городня, Селихово,Ручьи</t>
  </si>
  <si>
    <t>содержание производственной базы</t>
  </si>
  <si>
    <t>реконструкция теплоснабжения с.Селихово</t>
  </si>
  <si>
    <t>проектные работы д.Кошелево</t>
  </si>
  <si>
    <t>прочие работы и услуги МКУ ОАО</t>
  </si>
  <si>
    <t>приобретение бензогенератора</t>
  </si>
  <si>
    <t>выпуск книги к 90-летию Конаковского района</t>
  </si>
  <si>
    <t>мероприятия к 75-летию Победы и 90-летию Конак.рай-она</t>
  </si>
  <si>
    <t>подарочные наборы для ветеранов</t>
  </si>
  <si>
    <t>ремонтные работы по ДШИ и ДМШ</t>
  </si>
  <si>
    <t>софинансир.по ремонту памятника Васильковскому</t>
  </si>
  <si>
    <t>заявка по ДШИ г.Конаково</t>
  </si>
  <si>
    <t>оплата штрафов</t>
  </si>
  <si>
    <t>ремонт.работы по СШ Н-Завид.№1и2;Редкино№3</t>
  </si>
  <si>
    <t>приобретение основных средств</t>
  </si>
  <si>
    <t>ПИР для подготовки проектов для участие в софинансир.</t>
  </si>
  <si>
    <t>уменьшен.расходов по сод.помещений (Доркомсервис)</t>
  </si>
  <si>
    <t>МБТ на финан.оздоровление поселений</t>
  </si>
  <si>
    <t>Спорт высших достижений</t>
  </si>
  <si>
    <t>0130120011</t>
  </si>
  <si>
    <t xml:space="preserve">Реализация спортивной подготовки в учреждениях дополнительного образования Конаковского района </t>
  </si>
  <si>
    <t>передвижка по заявкам ГРБС</t>
  </si>
  <si>
    <t>передвижка по заявкам ГРБС (изменение БК) на 1103</t>
  </si>
  <si>
    <t>передвижка по заявкам ГРБС (изменение БК) с 0703</t>
  </si>
  <si>
    <t>Выполнение проектных работ по газификации населенных пунктов Городенского сельского поселений</t>
  </si>
  <si>
    <t>1010220010</t>
  </si>
  <si>
    <t>Проведение работ по восстановлению воинских захоронений за счет средств местного бюджета</t>
  </si>
  <si>
    <t>06101S0280</t>
  </si>
  <si>
    <t>Издание книг и другой полиграфической литературы к знаменательным датам и событиям Конаковского района</t>
  </si>
  <si>
    <t>0210120050</t>
  </si>
  <si>
    <t>Задача 2 "Развитие инфраструктуры массового спорта , укрепление материально-технической базы учреждений физкультурно-спортивной направленности Конаковского района</t>
  </si>
  <si>
    <t>0410P51040</t>
  </si>
  <si>
    <t>0410200000</t>
  </si>
  <si>
    <t xml:space="preserve">Приобретение и установка плоскостных спортивных сооружений и оборудования на плоскостные сооружения </t>
  </si>
  <si>
    <t>приобр.спортплощадки правосл.гимназ.с.Городня</t>
  </si>
  <si>
    <t>дорожная деятельн.обл.бюд.</t>
  </si>
  <si>
    <t>межбюдж.трансф.от посел.на рем.дорог</t>
  </si>
  <si>
    <t>межбюдж.трансф.от посел.з.п.учителя</t>
  </si>
  <si>
    <t>ремонт улично-дорожной сети (обл.бюд.)</t>
  </si>
  <si>
    <t>жилье молод.семьям (обл.бюд.)</t>
  </si>
  <si>
    <t>Другие вопросы в области СМИ  (обл.бюд.)</t>
  </si>
  <si>
    <t>приобретение материалов МКУ ОАО</t>
  </si>
  <si>
    <t>дорожные фонды местн.бюд.(остатки 2019г.и увел.акцизов)</t>
  </si>
  <si>
    <t>Проект бюджета на февраль 2020г</t>
  </si>
  <si>
    <t>Обслуживание государств. внутреннего и муниципального долга</t>
  </si>
  <si>
    <t>передвижка с 0701и 0702  (на з.п.новых сотрудн.)</t>
  </si>
  <si>
    <t>зарплата МКУ ОАО (принятие рабоч. из МУП"Доркомсервис")</t>
  </si>
  <si>
    <t xml:space="preserve">                                                Приложение 5</t>
  </si>
  <si>
    <t xml:space="preserve">                                                Приложение 6</t>
  </si>
  <si>
    <t>установка окон ДК Современник, перед.с р.0709</t>
  </si>
  <si>
    <t>Другие вопросы в области образования (перед. На 0801)</t>
  </si>
  <si>
    <t>0210220090</t>
  </si>
  <si>
    <t>№ п/п</t>
  </si>
  <si>
    <t>Депутаты</t>
  </si>
  <si>
    <t>Объекты финансирования мероприятий</t>
  </si>
  <si>
    <t>Сумма, тыс. руб.</t>
  </si>
  <si>
    <t>Примечания</t>
  </si>
  <si>
    <t>МБДОУ детский сад № 1 с. Селихово</t>
  </si>
  <si>
    <t>МБОУ СОШ № 7 г. Конаково</t>
  </si>
  <si>
    <t>МБДОУ детский сад №10 г. Конаково</t>
  </si>
  <si>
    <t>МБДОУ детский сад №11 г. Конаково</t>
  </si>
  <si>
    <t>МБОУ СОШ № 1 п. Новозавидовский</t>
  </si>
  <si>
    <t>МБДОУ детский сад № 1 п. Изоплит</t>
  </si>
  <si>
    <t>МБОУ СОШ № 6 г. Конаково</t>
  </si>
  <si>
    <t>МБОУ СОШ п. Изоплит</t>
  </si>
  <si>
    <t xml:space="preserve">МБДОУ детский сад №1 п.Новозавидовский </t>
  </si>
  <si>
    <t>МБДОУ детский сад №1 г. Конаково</t>
  </si>
  <si>
    <t xml:space="preserve">                                 ВСЕГО:</t>
  </si>
  <si>
    <t>Установка видеонаблюдения</t>
  </si>
  <si>
    <t>Приобретение стиральной машины и цветного принтера</t>
  </si>
  <si>
    <t>Приобретение электроплиты</t>
  </si>
  <si>
    <t>Приобретение электромясорубки</t>
  </si>
  <si>
    <t>Приобретение и укладка линолеума в учебном кабинете</t>
  </si>
  <si>
    <t>Проведение ремонтных работ в помещениях школы</t>
  </si>
  <si>
    <t>Железнова Н.В.</t>
  </si>
  <si>
    <t>Белова С.В.</t>
  </si>
  <si>
    <t>Приобретение и установка окон</t>
  </si>
  <si>
    <t>Ильичев С.Н.</t>
  </si>
  <si>
    <t>Ремонт козырьков</t>
  </si>
  <si>
    <t>Акишин А.В.</t>
  </si>
  <si>
    <t>Приобретение и установка ПВХ конструкций (окна)</t>
  </si>
  <si>
    <t>Приобретение электромясорубки, гибких шлангов для мытья посуды</t>
  </si>
  <si>
    <t>Приобретение и установка оконных блоков</t>
  </si>
  <si>
    <t>Рыжова Т.Н.</t>
  </si>
  <si>
    <t>Приобретение технологического оборудования и мебели для столовой</t>
  </si>
  <si>
    <t>Павлов Л.Г.</t>
  </si>
  <si>
    <t>Ремонт ограждения</t>
  </si>
  <si>
    <t>Дорофеева Т.А.</t>
  </si>
  <si>
    <t>Косметический ремонт кабинетов</t>
  </si>
  <si>
    <t>Маматказина М.Л.</t>
  </si>
  <si>
    <t>Ремонт крыльца</t>
  </si>
  <si>
    <t>Приобретение мармита</t>
  </si>
  <si>
    <t>Щурин Д.Е.</t>
  </si>
  <si>
    <t>Приобретение окон из ПВХ-профилей, шкафов для хранения инвентаря, стиральной машины</t>
  </si>
  <si>
    <t>Писаренко Т.А.</t>
  </si>
  <si>
    <t>Приобретение жарочного шкафа</t>
  </si>
  <si>
    <t>Сергеева Н.А.</t>
  </si>
  <si>
    <t>Проведение ремонтных работ – изготовление и монтаж окон ПВХ</t>
  </si>
  <si>
    <t>Ремонт туалетов</t>
  </si>
  <si>
    <t>Карпов Д.В.</t>
  </si>
  <si>
    <t>Ремонт школьного пищеблока</t>
  </si>
  <si>
    <t>Вишняков А.Ю.</t>
  </si>
  <si>
    <t>Ремонт кабинетов</t>
  </si>
  <si>
    <t>Садыков Г.Х.</t>
  </si>
  <si>
    <t>Приобретение мебели</t>
  </si>
  <si>
    <t>Проведение работ по вертикальной планировке и благоустройству территории</t>
  </si>
  <si>
    <t>Ирлицин А.В.</t>
  </si>
  <si>
    <t>Приобретение оборудования для пищеблока</t>
  </si>
  <si>
    <t>Михайлова С.С.</t>
  </si>
  <si>
    <t>Клейменов И.Ю.</t>
  </si>
  <si>
    <t>Установка теневого навеса</t>
  </si>
  <si>
    <t>Избирательный округ №1</t>
  </si>
  <si>
    <t>МБОУ СОШ с.Селихово</t>
  </si>
  <si>
    <t>МОУ СОШ д.Вахонино</t>
  </si>
  <si>
    <t>МОУ СОШ №2 г.Конаково</t>
  </si>
  <si>
    <t>МБОУ СОШ № 3  г.Конаково</t>
  </si>
  <si>
    <t xml:space="preserve">182,336-аварийные и сантехнические работы по замене стояков и батарей;
17,664-обустройство пункта охраны
</t>
  </si>
  <si>
    <t>МБДОУ детский сад №9 г. Конаково</t>
  </si>
  <si>
    <t>МБОУ СОШ  п.Радченко</t>
  </si>
  <si>
    <t>МБОУ СОШ № 2 п.Редкино</t>
  </si>
  <si>
    <t xml:space="preserve">
МБДОУ детский сад №1 
с. Дмитрова Гора
</t>
  </si>
  <si>
    <t>МБДОУ детский сад  №1 д.Вахонино</t>
  </si>
  <si>
    <t>МБДОУ детский сад №1 д. Ручьи</t>
  </si>
  <si>
    <t>МБДОУ детский сад №12 г. Конаково</t>
  </si>
  <si>
    <t>МБОУ СОШ №1 п.Новозавидовский</t>
  </si>
  <si>
    <t>МБУ РМЦ ДК "Современник"</t>
  </si>
  <si>
    <t>МБОУ СОШ с.Городня</t>
  </si>
  <si>
    <t>МБОУ СОШ № 4   г.Конаково</t>
  </si>
  <si>
    <t>МБОУ СОШ №1  г.Конаково</t>
  </si>
  <si>
    <t>МБОУ детский сад №1  д.Вахонино</t>
  </si>
  <si>
    <t>МБОУ НОШ п.2-Моховое</t>
  </si>
  <si>
    <t>МБДОУ детский сад №1  п.Новозавидовский</t>
  </si>
  <si>
    <t xml:space="preserve">5,45-ремонт козырьков;
124,55-ремонт отопления
</t>
  </si>
  <si>
    <t>МБДОУ детский сад №14 г. Конаково</t>
  </si>
  <si>
    <t xml:space="preserve">МБДОУ детский сад №2 п.Новозавидовский </t>
  </si>
  <si>
    <t xml:space="preserve">МБОУ СОШ №2 п.Новозавидовский </t>
  </si>
  <si>
    <t>Володина Л. С.</t>
  </si>
  <si>
    <t>КатышеваС.В.</t>
  </si>
  <si>
    <t>КорешковВ.В.</t>
  </si>
  <si>
    <t xml:space="preserve">             Перечень мероприятий по обращениям, поступающим к депутатам</t>
  </si>
  <si>
    <t xml:space="preserve">    Собрания депутатов Конаковского района на 2020год</t>
  </si>
  <si>
    <t>МБОУ СОШ п.2-Моховое</t>
  </si>
  <si>
    <t>Приобретение газонокосилки</t>
  </si>
  <si>
    <t xml:space="preserve">Ремонт кабинета                                  </t>
  </si>
  <si>
    <t>передыижка на ПР 0801</t>
  </si>
  <si>
    <t xml:space="preserve">                                                Приложение 7</t>
  </si>
  <si>
    <t xml:space="preserve">                                                Приложение 8</t>
  </si>
  <si>
    <t xml:space="preserve">                                                Приложение 15</t>
  </si>
  <si>
    <t>01201L2550</t>
  </si>
  <si>
    <t>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</si>
  <si>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перед.на ПР 0709 изменен.БК(содер.МКУ ОБиПЭО и МКУ ОЕЗ)</t>
  </si>
  <si>
    <t>перед.с ПР 0113 измен.БК (содер.МКУ ОБиПЭО и МКУ ОЕЗ)</t>
  </si>
  <si>
    <t xml:space="preserve">                     Конаковского района от 27.02 .2020 №126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</si>
</sst>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\-??&quot;р.&quot;_-;_-@_-"/>
    <numFmt numFmtId="165" formatCode="_-* #,##0_р_._-;\-* #,##0_р_._-;_-* \-_р_._-;_-@_-"/>
    <numFmt numFmtId="166" formatCode="0.0"/>
    <numFmt numFmtId="167" formatCode="0.000"/>
    <numFmt numFmtId="168" formatCode="#,##0.000"/>
  </numFmts>
  <fonts count="28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sz val="9"/>
      <color rgb="FFFF0000"/>
      <name val="Arial"/>
      <family val="2"/>
      <charset val="204"/>
    </font>
    <font>
      <u/>
      <sz val="10"/>
      <color theme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>
      <alignment vertical="top"/>
    </xf>
    <xf numFmtId="164" fontId="8" fillId="0" borderId="0" applyFill="0" applyBorder="0" applyProtection="0">
      <alignment vertical="top"/>
    </xf>
    <xf numFmtId="164" fontId="8" fillId="0" borderId="0" applyFill="0" applyBorder="0" applyProtection="0">
      <alignment vertical="top"/>
    </xf>
    <xf numFmtId="0" fontId="1" fillId="0" borderId="0">
      <alignment vertical="top" wrapText="1"/>
    </xf>
    <xf numFmtId="0" fontId="9" fillId="0" borderId="0"/>
    <xf numFmtId="165" fontId="8" fillId="0" borderId="0" applyFill="0" applyBorder="0" applyProtection="0">
      <alignment vertical="top"/>
    </xf>
    <xf numFmtId="0" fontId="17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5" fillId="0" borderId="3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top"/>
    </xf>
    <xf numFmtId="49" fontId="6" fillId="0" borderId="4" xfId="0" applyNumberFormat="1" applyFont="1" applyFill="1" applyBorder="1" applyAlignment="1" applyProtection="1">
      <alignment vertical="top"/>
    </xf>
    <xf numFmtId="49" fontId="6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1" fillId="0" borderId="1" xfId="4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6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6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10" fillId="0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3" fillId="0" borderId="1" xfId="5" applyNumberFormat="1" applyFont="1" applyFill="1" applyBorder="1" applyAlignment="1" applyProtection="1">
      <alignment horizontal="center" vertical="top" wrapText="1"/>
    </xf>
    <xf numFmtId="0" fontId="13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 applyProtection="1">
      <alignment horizontal="right" vertical="top" wrapText="1"/>
    </xf>
    <xf numFmtId="0" fontId="2" fillId="0" borderId="3" xfId="0" applyNumberFormat="1" applyFont="1" applyFill="1" applyBorder="1" applyAlignment="1" applyProtection="1">
      <alignment vertical="top"/>
    </xf>
    <xf numFmtId="49" fontId="2" fillId="0" borderId="3" xfId="0" applyNumberFormat="1" applyFont="1" applyFill="1" applyBorder="1" applyAlignment="1" applyProtection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0" fontId="6" fillId="0" borderId="1" xfId="1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7" xfId="0" applyNumberFormat="1" applyFont="1" applyFill="1" applyBorder="1" applyAlignment="1" applyProtection="1">
      <alignment horizontal="right" vertical="top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Fill="1" applyBorder="1">
      <alignment vertical="top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49" fontId="14" fillId="0" borderId="1" xfId="0" applyNumberFormat="1" applyFont="1" applyFill="1" applyBorder="1" applyAlignment="1" applyProtection="1">
      <alignment horizontal="center"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>
      <alignment vertical="top"/>
    </xf>
    <xf numFmtId="0" fontId="14" fillId="0" borderId="1" xfId="0" applyNumberFormat="1" applyFont="1" applyFill="1" applyBorder="1" applyAlignment="1" applyProtection="1">
      <alignment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right" vertical="top"/>
    </xf>
    <xf numFmtId="0" fontId="6" fillId="0" borderId="1" xfId="0" applyFont="1" applyFill="1" applyBorder="1">
      <alignment vertical="top"/>
    </xf>
    <xf numFmtId="49" fontId="10" fillId="3" borderId="1" xfId="0" applyNumberFormat="1" applyFont="1" applyFill="1" applyBorder="1" applyAlignment="1">
      <alignment horizontal="center" vertical="top" wrapText="1"/>
    </xf>
    <xf numFmtId="0" fontId="6" fillId="0" borderId="8" xfId="0" applyNumberFormat="1" applyFont="1" applyFill="1" applyBorder="1" applyAlignment="1" applyProtection="1">
      <alignment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6" fillId="0" borderId="3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>
      <alignment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49" fontId="14" fillId="3" borderId="1" xfId="0" applyNumberFormat="1" applyFont="1" applyFill="1" applyBorder="1" applyAlignment="1" applyProtection="1">
      <alignment horizontal="center" vertical="top"/>
    </xf>
    <xf numFmtId="49" fontId="12" fillId="0" borderId="1" xfId="0" applyNumberFormat="1" applyFont="1" applyFill="1" applyBorder="1" applyAlignment="1" applyProtection="1">
      <alignment horizontal="center" vertical="top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14" fillId="0" borderId="1" xfId="0" applyFont="1" applyFill="1" applyBorder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49" fontId="15" fillId="0" borderId="1" xfId="5" applyNumberFormat="1" applyFont="1" applyFill="1" applyBorder="1" applyAlignment="1" applyProtection="1">
      <alignment horizontal="center" vertical="top" wrapText="1"/>
    </xf>
    <xf numFmtId="0" fontId="15" fillId="0" borderId="1" xfId="5" applyNumberFormat="1" applyFont="1" applyFill="1" applyBorder="1" applyAlignment="1" applyProtection="1">
      <alignment horizontal="center" vertical="top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49" fontId="14" fillId="0" borderId="1" xfId="0" applyNumberFormat="1" applyFont="1" applyFill="1" applyBorder="1" applyAlignment="1" applyProtection="1">
      <alignment horizontal="center" vertical="top" wrapText="1"/>
    </xf>
    <xf numFmtId="166" fontId="0" fillId="0" borderId="0" xfId="0" applyNumberFormat="1">
      <alignment vertical="top"/>
    </xf>
    <xf numFmtId="167" fontId="6" fillId="0" borderId="3" xfId="0" applyNumberFormat="1" applyFont="1" applyFill="1" applyBorder="1" applyAlignment="1" applyProtection="1">
      <alignment vertical="top"/>
    </xf>
    <xf numFmtId="167" fontId="6" fillId="0" borderId="1" xfId="0" applyNumberFormat="1" applyFont="1" applyFill="1" applyBorder="1" applyAlignment="1" applyProtection="1">
      <alignment horizontal="right" vertical="top"/>
    </xf>
    <xf numFmtId="167" fontId="14" fillId="0" borderId="1" xfId="0" applyNumberFormat="1" applyFont="1" applyFill="1" applyBorder="1" applyAlignment="1" applyProtection="1">
      <alignment horizontal="right" vertical="top"/>
    </xf>
    <xf numFmtId="167" fontId="2" fillId="0" borderId="1" xfId="0" applyNumberFormat="1" applyFont="1" applyFill="1" applyBorder="1" applyAlignment="1" applyProtection="1">
      <alignment horizontal="right" vertical="top"/>
    </xf>
    <xf numFmtId="167" fontId="2" fillId="0" borderId="7" xfId="0" applyNumberFormat="1" applyFont="1" applyFill="1" applyBorder="1" applyAlignment="1" applyProtection="1">
      <alignment horizontal="right" vertical="top"/>
    </xf>
    <xf numFmtId="167" fontId="2" fillId="0" borderId="1" xfId="0" applyNumberFormat="1" applyFont="1" applyFill="1" applyBorder="1" applyAlignment="1">
      <alignment horizontal="right" vertical="top"/>
    </xf>
    <xf numFmtId="167" fontId="6" fillId="0" borderId="1" xfId="0" applyNumberFormat="1" applyFont="1" applyFill="1" applyBorder="1" applyAlignment="1" applyProtection="1">
      <alignment vertical="top"/>
    </xf>
    <xf numFmtId="167" fontId="14" fillId="0" borderId="1" xfId="0" applyNumberFormat="1" applyFont="1" applyFill="1" applyBorder="1" applyAlignment="1" applyProtection="1">
      <alignment vertical="top"/>
    </xf>
    <xf numFmtId="167" fontId="2" fillId="0" borderId="1" xfId="0" applyNumberFormat="1" applyFont="1" applyFill="1" applyBorder="1" applyAlignment="1" applyProtection="1">
      <alignment vertical="top"/>
    </xf>
    <xf numFmtId="167" fontId="2" fillId="0" borderId="1" xfId="0" applyNumberFormat="1" applyFont="1" applyFill="1" applyBorder="1">
      <alignment vertical="top"/>
    </xf>
    <xf numFmtId="167" fontId="14" fillId="3" borderId="1" xfId="0" applyNumberFormat="1" applyFont="1" applyFill="1" applyBorder="1" applyAlignment="1" applyProtection="1">
      <alignment horizontal="right" vertical="top"/>
    </xf>
    <xf numFmtId="167" fontId="2" fillId="3" borderId="1" xfId="0" applyNumberFormat="1" applyFont="1" applyFill="1" applyBorder="1" applyAlignment="1" applyProtection="1">
      <alignment horizontal="right" vertical="top"/>
    </xf>
    <xf numFmtId="167" fontId="14" fillId="0" borderId="1" xfId="0" applyNumberFormat="1" applyFont="1" applyFill="1" applyBorder="1" applyAlignment="1" applyProtection="1">
      <alignment horizontal="right"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167" fontId="6" fillId="0" borderId="1" xfId="0" applyNumberFormat="1" applyFont="1" applyFill="1" applyBorder="1" applyAlignment="1">
      <alignment horizontal="right" vertical="top" wrapText="1"/>
    </xf>
    <xf numFmtId="167" fontId="2" fillId="0" borderId="2" xfId="0" applyNumberFormat="1" applyFont="1" applyFill="1" applyBorder="1" applyAlignment="1" applyProtection="1">
      <alignment horizontal="right" vertical="top"/>
    </xf>
    <xf numFmtId="167" fontId="2" fillId="0" borderId="0" xfId="0" applyNumberFormat="1" applyFont="1" applyFill="1">
      <alignment vertical="top"/>
    </xf>
    <xf numFmtId="0" fontId="2" fillId="0" borderId="0" xfId="0" applyFont="1" applyAlignment="1">
      <alignment vertical="top" wrapText="1"/>
    </xf>
    <xf numFmtId="167" fontId="2" fillId="0" borderId="0" xfId="0" applyNumberFormat="1" applyFont="1" applyFill="1" applyBorder="1" applyAlignment="1" applyProtection="1">
      <alignment vertical="top"/>
    </xf>
    <xf numFmtId="167" fontId="0" fillId="0" borderId="0" xfId="0" applyNumberFormat="1" applyFont="1" applyFill="1" applyBorder="1" applyAlignment="1" applyProtection="1">
      <alignment vertical="top"/>
    </xf>
    <xf numFmtId="167" fontId="6" fillId="0" borderId="5" xfId="0" applyNumberFormat="1" applyFont="1" applyFill="1" applyBorder="1" applyAlignment="1" applyProtection="1">
      <alignment vertical="top"/>
    </xf>
    <xf numFmtId="167" fontId="2" fillId="0" borderId="7" xfId="0" applyNumberFormat="1" applyFont="1" applyFill="1" applyBorder="1" applyAlignment="1" applyProtection="1">
      <alignment vertical="top"/>
    </xf>
    <xf numFmtId="167" fontId="2" fillId="3" borderId="1" xfId="0" applyNumberFormat="1" applyFont="1" applyFill="1" applyBorder="1" applyAlignment="1" applyProtection="1">
      <alignment vertical="top"/>
    </xf>
    <xf numFmtId="167" fontId="2" fillId="0" borderId="2" xfId="0" applyNumberFormat="1" applyFont="1" applyFill="1" applyBorder="1" applyAlignment="1" applyProtection="1">
      <alignment vertical="top"/>
    </xf>
    <xf numFmtId="167" fontId="2" fillId="0" borderId="0" xfId="0" applyNumberFormat="1" applyFont="1" applyFill="1" applyBorder="1" applyAlignment="1" applyProtection="1">
      <alignment horizontal="right" vertical="top"/>
    </xf>
    <xf numFmtId="167" fontId="2" fillId="0" borderId="1" xfId="0" applyNumberFormat="1" applyFont="1" applyFill="1" applyBorder="1" applyAlignment="1" applyProtection="1">
      <alignment horizontal="right" vertical="center"/>
    </xf>
    <xf numFmtId="167" fontId="2" fillId="0" borderId="1" xfId="0" applyNumberFormat="1" applyFont="1" applyFill="1" applyBorder="1" applyAlignment="1" applyProtection="1">
      <alignment vertical="center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167" fontId="6" fillId="0" borderId="1" xfId="0" applyNumberFormat="1" applyFont="1" applyFill="1" applyBorder="1" applyAlignment="1" applyProtection="1">
      <alignment horizontal="right" vertical="center"/>
    </xf>
    <xf numFmtId="167" fontId="6" fillId="0" borderId="1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justify" vertical="top"/>
    </xf>
    <xf numFmtId="167" fontId="6" fillId="0" borderId="8" xfId="0" applyNumberFormat="1" applyFont="1" applyFill="1" applyBorder="1" applyAlignment="1" applyProtection="1">
      <alignment vertical="top"/>
    </xf>
    <xf numFmtId="0" fontId="16" fillId="0" borderId="0" xfId="0" applyFont="1" applyFill="1">
      <alignment vertical="top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horizontal="left" vertical="top" wrapText="1"/>
    </xf>
    <xf numFmtId="167" fontId="10" fillId="0" borderId="1" xfId="0" applyNumberFormat="1" applyFont="1" applyFill="1" applyBorder="1" applyAlignment="1" applyProtection="1">
      <alignment horizontal="right" vertical="top"/>
    </xf>
    <xf numFmtId="0" fontId="14" fillId="0" borderId="2" xfId="0" applyNumberFormat="1" applyFont="1" applyFill="1" applyBorder="1" applyAlignment="1" applyProtection="1">
      <alignment horizontal="center" vertical="top"/>
    </xf>
    <xf numFmtId="49" fontId="14" fillId="0" borderId="2" xfId="0" applyNumberFormat="1" applyFont="1" applyFill="1" applyBorder="1" applyAlignment="1" applyProtection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vertical="top" wrapText="1"/>
    </xf>
    <xf numFmtId="167" fontId="14" fillId="0" borderId="7" xfId="0" applyNumberFormat="1" applyFont="1" applyFill="1" applyBorder="1" applyAlignment="1" applyProtection="1">
      <alignment horizontal="right" vertical="top"/>
    </xf>
    <xf numFmtId="0" fontId="7" fillId="3" borderId="0" xfId="0" applyFont="1" applyFill="1" applyBorder="1" applyAlignment="1">
      <alignment horizontal="center"/>
    </xf>
    <xf numFmtId="49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justify" vertical="top"/>
    </xf>
    <xf numFmtId="0" fontId="7" fillId="0" borderId="1" xfId="0" applyNumberFormat="1" applyFont="1" applyFill="1" applyBorder="1" applyAlignment="1" applyProtection="1">
      <alignment vertical="top" wrapText="1"/>
    </xf>
    <xf numFmtId="0" fontId="17" fillId="0" borderId="0" xfId="6" applyProtection="1">
      <alignment vertical="top"/>
    </xf>
    <xf numFmtId="0" fontId="12" fillId="0" borderId="1" xfId="0" applyNumberFormat="1" applyFont="1" applyFill="1" applyBorder="1" applyAlignment="1" applyProtection="1">
      <alignment horizontal="left" vertical="top"/>
    </xf>
    <xf numFmtId="167" fontId="12" fillId="0" borderId="1" xfId="0" applyNumberFormat="1" applyFont="1" applyFill="1" applyBorder="1" applyAlignment="1" applyProtection="1">
      <alignment horizontal="right" vertical="center"/>
    </xf>
    <xf numFmtId="167" fontId="12" fillId="0" borderId="1" xfId="0" applyNumberFormat="1" applyFont="1" applyFill="1" applyBorder="1" applyAlignment="1" applyProtection="1">
      <alignment vertical="center"/>
    </xf>
    <xf numFmtId="0" fontId="18" fillId="0" borderId="0" xfId="0" applyFont="1">
      <alignment vertical="top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/>
    </xf>
    <xf numFmtId="0" fontId="12" fillId="0" borderId="2" xfId="0" applyNumberFormat="1" applyFont="1" applyFill="1" applyBorder="1" applyAlignment="1" applyProtection="1">
      <alignment horizontal="left" vertical="top" wrapText="1"/>
    </xf>
    <xf numFmtId="167" fontId="12" fillId="0" borderId="2" xfId="0" applyNumberFormat="1" applyFont="1" applyFill="1" applyBorder="1" applyAlignment="1" applyProtection="1">
      <alignment horizontal="right" vertical="top"/>
    </xf>
    <xf numFmtId="167" fontId="6" fillId="0" borderId="11" xfId="0" applyNumberFormat="1" applyFont="1" applyFill="1" applyBorder="1" applyAlignment="1" applyProtection="1">
      <alignment vertical="top"/>
    </xf>
    <xf numFmtId="167" fontId="0" fillId="0" borderId="0" xfId="0" applyNumberFormat="1">
      <alignment vertical="top"/>
    </xf>
    <xf numFmtId="0" fontId="19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top"/>
    </xf>
    <xf numFmtId="0" fontId="20" fillId="0" borderId="12" xfId="0" applyFont="1" applyBorder="1" applyAlignment="1">
      <alignment horizontal="center" wrapText="1"/>
    </xf>
    <xf numFmtId="0" fontId="20" fillId="0" borderId="13" xfId="0" applyFont="1" applyBorder="1" applyAlignment="1">
      <alignment horizontal="center" wrapText="1"/>
    </xf>
    <xf numFmtId="0" fontId="20" fillId="0" borderId="10" xfId="0" applyFont="1" applyBorder="1" applyAlignment="1">
      <alignment horizontal="center" wrapText="1"/>
    </xf>
    <xf numFmtId="0" fontId="22" fillId="0" borderId="1" xfId="0" applyFont="1" applyBorder="1" applyAlignment="1">
      <alignment wrapText="1"/>
    </xf>
    <xf numFmtId="0" fontId="25" fillId="0" borderId="0" xfId="0" applyFont="1" applyAlignment="1">
      <alignment horizontal="justify" vertical="top"/>
    </xf>
    <xf numFmtId="168" fontId="22" fillId="0" borderId="1" xfId="0" applyNumberFormat="1" applyFont="1" applyBorder="1" applyAlignment="1">
      <alignment horizont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wrapText="1"/>
    </xf>
    <xf numFmtId="168" fontId="26" fillId="0" borderId="1" xfId="0" applyNumberFormat="1" applyFont="1" applyBorder="1" applyAlignment="1">
      <alignment horizontal="center" wrapText="1"/>
    </xf>
    <xf numFmtId="168" fontId="23" fillId="0" borderId="1" xfId="0" applyNumberFormat="1" applyFont="1" applyBorder="1" applyAlignment="1">
      <alignment horizontal="center" wrapText="1"/>
    </xf>
    <xf numFmtId="0" fontId="24" fillId="0" borderId="1" xfId="0" applyFont="1" applyBorder="1" applyAlignment="1">
      <alignment wrapText="1"/>
    </xf>
    <xf numFmtId="0" fontId="27" fillId="0" borderId="0" xfId="0" applyFont="1">
      <alignment vertical="top"/>
    </xf>
    <xf numFmtId="0" fontId="5" fillId="0" borderId="9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9" xfId="0" applyNumberFormat="1" applyFont="1" applyFill="1" applyBorder="1" applyAlignment="1" applyProtection="1">
      <alignment horizontal="left" vertical="top" indent="15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22" fillId="0" borderId="1" xfId="0" applyFont="1" applyBorder="1" applyAlignment="1">
      <alignment horizontal="center" wrapText="1"/>
    </xf>
    <xf numFmtId="0" fontId="0" fillId="0" borderId="1" xfId="0" applyNumberFormat="1" applyFont="1" applyFill="1" applyBorder="1" applyAlignment="1" applyProtection="1">
      <alignment horizontal="center" wrapText="1"/>
    </xf>
    <xf numFmtId="0" fontId="23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NumberFormat="1" applyFont="1" applyFill="1" applyBorder="1" applyAlignment="1" applyProtection="1">
      <alignment wrapText="1"/>
    </xf>
    <xf numFmtId="0" fontId="0" fillId="0" borderId="1" xfId="0" applyBorder="1" applyAlignment="1">
      <alignment horizontal="center"/>
    </xf>
    <xf numFmtId="0" fontId="22" fillId="0" borderId="1" xfId="0" applyFont="1" applyBorder="1" applyAlignment="1">
      <alignment horizontal="center"/>
    </xf>
  </cellXfs>
  <cellStyles count="7">
    <cellStyle name="Гиперссылка" xfId="6" builtinId="8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3"/>
  <sheetViews>
    <sheetView zoomScaleNormal="79" workbookViewId="0">
      <selection activeCell="F2" sqref="F2:F3"/>
    </sheetView>
  </sheetViews>
  <sheetFormatPr defaultRowHeight="12.75"/>
  <cols>
    <col min="1" max="1" width="4.42578125" style="1" customWidth="1"/>
    <col min="2" max="2" width="5.140625" style="1" customWidth="1"/>
    <col min="3" max="3" width="52.5703125" style="1" customWidth="1"/>
    <col min="4" max="4" width="12.140625" style="1" customWidth="1"/>
    <col min="5" max="5" width="11.7109375" style="1" customWidth="1"/>
    <col min="6" max="6" width="11.42578125" style="1" customWidth="1"/>
    <col min="8" max="8" width="9.5703125" bestFit="1" customWidth="1"/>
  </cols>
  <sheetData>
    <row r="1" spans="1:6">
      <c r="F1" s="9" t="s">
        <v>785</v>
      </c>
    </row>
    <row r="2" spans="1:6">
      <c r="F2" s="90" t="s">
        <v>226</v>
      </c>
    </row>
    <row r="3" spans="1:6">
      <c r="F3" s="9" t="s">
        <v>890</v>
      </c>
    </row>
    <row r="4" spans="1:6">
      <c r="F4" s="9"/>
    </row>
    <row r="5" spans="1:6">
      <c r="A5" s="2"/>
      <c r="B5" s="2"/>
      <c r="C5" s="9"/>
      <c r="D5" s="2"/>
      <c r="F5" s="9" t="s">
        <v>680</v>
      </c>
    </row>
    <row r="6" spans="1:6">
      <c r="A6" s="2"/>
      <c r="B6" s="2"/>
      <c r="C6" s="5"/>
      <c r="D6" s="2"/>
      <c r="F6" s="90" t="s">
        <v>226</v>
      </c>
    </row>
    <row r="7" spans="1:6">
      <c r="A7" s="2"/>
      <c r="B7" s="2"/>
      <c r="C7" s="9"/>
      <c r="D7" s="2"/>
      <c r="F7" s="9" t="s">
        <v>731</v>
      </c>
    </row>
    <row r="8" spans="1:6">
      <c r="A8" s="2"/>
      <c r="B8" s="2"/>
      <c r="D8" s="2"/>
      <c r="F8" s="9" t="s">
        <v>660</v>
      </c>
    </row>
    <row r="9" spans="1:6">
      <c r="A9" s="2"/>
      <c r="B9" s="2"/>
      <c r="D9" s="2"/>
      <c r="F9" s="9" t="s">
        <v>679</v>
      </c>
    </row>
    <row r="10" spans="1:6">
      <c r="A10" s="2"/>
      <c r="B10" s="2"/>
      <c r="D10" s="2"/>
      <c r="F10" s="9"/>
    </row>
    <row r="11" spans="1:6" ht="51" customHeight="1">
      <c r="A11" s="2"/>
      <c r="B11" s="183" t="s">
        <v>678</v>
      </c>
      <c r="C11" s="183"/>
      <c r="D11" s="183"/>
      <c r="E11" s="183"/>
    </row>
    <row r="12" spans="1:6" ht="36.6" customHeight="1">
      <c r="A12" s="11" t="s">
        <v>16</v>
      </c>
      <c r="B12" s="11" t="s">
        <v>17</v>
      </c>
      <c r="C12" s="10" t="s">
        <v>18</v>
      </c>
      <c r="D12" s="29" t="s">
        <v>357</v>
      </c>
      <c r="E12" s="15" t="s">
        <v>645</v>
      </c>
      <c r="F12" s="15" t="s">
        <v>699</v>
      </c>
    </row>
    <row r="13" spans="1:6">
      <c r="A13" s="7" t="s">
        <v>19</v>
      </c>
      <c r="B13" s="7" t="s">
        <v>20</v>
      </c>
      <c r="C13" s="16">
        <v>3</v>
      </c>
      <c r="D13" s="8">
        <v>4</v>
      </c>
      <c r="E13" s="16">
        <v>5</v>
      </c>
      <c r="F13" s="16">
        <v>6</v>
      </c>
    </row>
    <row r="14" spans="1:6">
      <c r="A14" s="12" t="s">
        <v>244</v>
      </c>
      <c r="B14" s="7"/>
      <c r="C14" s="33" t="s">
        <v>21</v>
      </c>
      <c r="D14" s="112">
        <f>SUM(D15:D22)</f>
        <v>89369.587</v>
      </c>
      <c r="E14" s="112">
        <f>SUM(E15:E22)</f>
        <v>84562.370999999999</v>
      </c>
      <c r="F14" s="112">
        <f>SUM(F15:F22)</f>
        <v>84670.171000000002</v>
      </c>
    </row>
    <row r="15" spans="1:6" ht="24">
      <c r="A15" s="7" t="s">
        <v>244</v>
      </c>
      <c r="B15" s="7" t="s">
        <v>284</v>
      </c>
      <c r="C15" s="34" t="s">
        <v>129</v>
      </c>
      <c r="D15" s="136">
        <v>2118.739</v>
      </c>
      <c r="E15" s="136">
        <v>2118.739</v>
      </c>
      <c r="F15" s="136">
        <v>2118.739</v>
      </c>
    </row>
    <row r="16" spans="1:6" ht="36">
      <c r="A16" s="7" t="s">
        <v>244</v>
      </c>
      <c r="B16" s="7" t="s">
        <v>310</v>
      </c>
      <c r="C16" s="34" t="s">
        <v>32</v>
      </c>
      <c r="D16" s="138">
        <v>2147.1669999999999</v>
      </c>
      <c r="E16" s="138">
        <v>2147.1669999999999</v>
      </c>
      <c r="F16" s="138">
        <v>2147.1669999999999</v>
      </c>
    </row>
    <row r="17" spans="1:6" ht="38.25" customHeight="1">
      <c r="A17" s="25" t="s">
        <v>244</v>
      </c>
      <c r="B17" s="25" t="s">
        <v>237</v>
      </c>
      <c r="C17" s="44" t="s">
        <v>53</v>
      </c>
      <c r="D17" s="138">
        <v>33075.256000000001</v>
      </c>
      <c r="E17" s="138">
        <v>33075.599999999999</v>
      </c>
      <c r="F17" s="138">
        <v>33075.599999999999</v>
      </c>
    </row>
    <row r="18" spans="1:6">
      <c r="A18" s="25" t="s">
        <v>244</v>
      </c>
      <c r="B18" s="25" t="s">
        <v>26</v>
      </c>
      <c r="C18" s="34" t="s">
        <v>356</v>
      </c>
      <c r="D18" s="137">
        <v>20.8</v>
      </c>
      <c r="E18" s="137">
        <v>22.2</v>
      </c>
      <c r="F18" s="137">
        <v>130</v>
      </c>
    </row>
    <row r="19" spans="1:6" ht="36" customHeight="1">
      <c r="A19" s="25" t="s">
        <v>244</v>
      </c>
      <c r="B19" s="25" t="s">
        <v>22</v>
      </c>
      <c r="C19" s="34" t="s">
        <v>33</v>
      </c>
      <c r="D19" s="138">
        <v>14032.299000000001</v>
      </c>
      <c r="E19" s="137">
        <v>14750.174000000001</v>
      </c>
      <c r="F19" s="137">
        <v>14750.174000000001</v>
      </c>
    </row>
    <row r="20" spans="1:6" ht="19.5" customHeight="1">
      <c r="A20" s="25" t="s">
        <v>244</v>
      </c>
      <c r="B20" s="25" t="s">
        <v>255</v>
      </c>
      <c r="C20" s="22" t="s">
        <v>340</v>
      </c>
      <c r="D20" s="138">
        <v>550</v>
      </c>
      <c r="E20" s="137">
        <v>0</v>
      </c>
      <c r="F20" s="137">
        <v>0</v>
      </c>
    </row>
    <row r="21" spans="1:6">
      <c r="A21" s="7" t="s">
        <v>244</v>
      </c>
      <c r="B21" s="7" t="s">
        <v>312</v>
      </c>
      <c r="C21" s="39" t="s">
        <v>288</v>
      </c>
      <c r="D21" s="136">
        <v>200</v>
      </c>
      <c r="E21" s="137">
        <v>200</v>
      </c>
      <c r="F21" s="137">
        <v>200</v>
      </c>
    </row>
    <row r="22" spans="1:6">
      <c r="A22" s="7" t="s">
        <v>244</v>
      </c>
      <c r="B22" s="7" t="s">
        <v>23</v>
      </c>
      <c r="C22" s="39" t="s">
        <v>24</v>
      </c>
      <c r="D22" s="136">
        <v>37225.326000000001</v>
      </c>
      <c r="E22" s="137">
        <v>32248.491000000002</v>
      </c>
      <c r="F22" s="137">
        <v>32248.491000000002</v>
      </c>
    </row>
    <row r="23" spans="1:6" ht="24">
      <c r="A23" s="45" t="s">
        <v>310</v>
      </c>
      <c r="B23" s="45" t="s">
        <v>238</v>
      </c>
      <c r="C23" s="46" t="s">
        <v>70</v>
      </c>
      <c r="D23" s="139">
        <f>D24+D25+D26</f>
        <v>6982.2889999999998</v>
      </c>
      <c r="E23" s="139">
        <f>E24+E25</f>
        <v>5930.0889999999999</v>
      </c>
      <c r="F23" s="139">
        <f>F24+F25</f>
        <v>5930.0889999999999</v>
      </c>
    </row>
    <row r="24" spans="1:6">
      <c r="A24" s="25" t="s">
        <v>310</v>
      </c>
      <c r="B24" s="25" t="s">
        <v>237</v>
      </c>
      <c r="C24" s="34" t="s">
        <v>25</v>
      </c>
      <c r="D24" s="137">
        <v>3428.2</v>
      </c>
      <c r="E24" s="137">
        <v>2512</v>
      </c>
      <c r="F24" s="137">
        <v>2512</v>
      </c>
    </row>
    <row r="25" spans="1:6" ht="24">
      <c r="A25" s="7" t="s">
        <v>310</v>
      </c>
      <c r="B25" s="7" t="s">
        <v>254</v>
      </c>
      <c r="C25" s="34" t="s">
        <v>55</v>
      </c>
      <c r="D25" s="136">
        <v>3418.0889999999999</v>
      </c>
      <c r="E25" s="136">
        <v>3418.0889999999999</v>
      </c>
      <c r="F25" s="136">
        <v>3418.0889999999999</v>
      </c>
    </row>
    <row r="26" spans="1:6" ht="24">
      <c r="A26" s="7" t="s">
        <v>310</v>
      </c>
      <c r="B26" s="7" t="s">
        <v>405</v>
      </c>
      <c r="C26" s="34" t="s">
        <v>691</v>
      </c>
      <c r="D26" s="136">
        <v>136</v>
      </c>
      <c r="E26" s="136">
        <v>0</v>
      </c>
      <c r="F26" s="136">
        <v>0</v>
      </c>
    </row>
    <row r="27" spans="1:6" s="1" customFormat="1">
      <c r="A27" s="12" t="s">
        <v>237</v>
      </c>
      <c r="B27" s="12" t="s">
        <v>238</v>
      </c>
      <c r="C27" s="33" t="s">
        <v>243</v>
      </c>
      <c r="D27" s="139">
        <f>SUM(D28:D31)</f>
        <v>123616.45</v>
      </c>
      <c r="E27" s="139">
        <f>SUM(E28:E31)</f>
        <v>148181.875</v>
      </c>
      <c r="F27" s="139">
        <f>SUM(F28:F31)</f>
        <v>149043.6</v>
      </c>
    </row>
    <row r="28" spans="1:6" s="1" customFormat="1">
      <c r="A28" s="7" t="s">
        <v>237</v>
      </c>
      <c r="B28" s="7" t="s">
        <v>244</v>
      </c>
      <c r="C28" s="39" t="s">
        <v>245</v>
      </c>
      <c r="D28" s="136">
        <v>420</v>
      </c>
      <c r="E28" s="137">
        <v>567.20000000000005</v>
      </c>
      <c r="F28" s="136">
        <v>567.20000000000005</v>
      </c>
    </row>
    <row r="29" spans="1:6">
      <c r="A29" s="7" t="s">
        <v>237</v>
      </c>
      <c r="B29" s="7" t="s">
        <v>250</v>
      </c>
      <c r="C29" s="39" t="s">
        <v>251</v>
      </c>
      <c r="D29" s="136">
        <v>1977.5</v>
      </c>
      <c r="E29" s="137">
        <v>2066.4</v>
      </c>
      <c r="F29" s="136">
        <v>2157.4</v>
      </c>
    </row>
    <row r="30" spans="1:6">
      <c r="A30" s="7" t="s">
        <v>237</v>
      </c>
      <c r="B30" s="7" t="s">
        <v>254</v>
      </c>
      <c r="C30" s="39" t="s">
        <v>34</v>
      </c>
      <c r="D30" s="136">
        <v>119588.95</v>
      </c>
      <c r="E30" s="137">
        <v>144122.27499999999</v>
      </c>
      <c r="F30" s="137">
        <v>144893</v>
      </c>
    </row>
    <row r="31" spans="1:6">
      <c r="A31" s="7" t="s">
        <v>237</v>
      </c>
      <c r="B31" s="7" t="s">
        <v>337</v>
      </c>
      <c r="C31" s="39" t="s">
        <v>27</v>
      </c>
      <c r="D31" s="136">
        <v>1630</v>
      </c>
      <c r="E31" s="137">
        <v>1426</v>
      </c>
      <c r="F31" s="137">
        <v>1426</v>
      </c>
    </row>
    <row r="32" spans="1:6">
      <c r="A32" s="12" t="s">
        <v>26</v>
      </c>
      <c r="B32" s="12" t="s">
        <v>238</v>
      </c>
      <c r="C32" s="38" t="s">
        <v>268</v>
      </c>
      <c r="D32" s="139">
        <f>D33+D34+D36+D35</f>
        <v>34088.837</v>
      </c>
      <c r="E32" s="139">
        <f>E33+E34+E36</f>
        <v>1365.191</v>
      </c>
      <c r="F32" s="139">
        <f>F33+F34+F36</f>
        <v>1365.191</v>
      </c>
    </row>
    <row r="33" spans="1:8">
      <c r="A33" s="7" t="s">
        <v>26</v>
      </c>
      <c r="B33" s="7" t="s">
        <v>244</v>
      </c>
      <c r="C33" s="34" t="s">
        <v>646</v>
      </c>
      <c r="D33" s="136">
        <v>431.99900000000002</v>
      </c>
      <c r="E33" s="136">
        <v>307.40699999999998</v>
      </c>
      <c r="F33" s="136">
        <v>307.40699999999998</v>
      </c>
    </row>
    <row r="34" spans="1:8">
      <c r="A34" s="7" t="s">
        <v>26</v>
      </c>
      <c r="B34" s="7" t="s">
        <v>284</v>
      </c>
      <c r="C34" s="34" t="s">
        <v>282</v>
      </c>
      <c r="D34" s="136">
        <v>30800.51</v>
      </c>
      <c r="E34" s="137">
        <v>0</v>
      </c>
      <c r="F34" s="137">
        <v>0</v>
      </c>
    </row>
    <row r="35" spans="1:8">
      <c r="A35" s="7" t="s">
        <v>26</v>
      </c>
      <c r="B35" s="7" t="s">
        <v>310</v>
      </c>
      <c r="C35" s="34" t="s">
        <v>719</v>
      </c>
      <c r="D35" s="136">
        <v>1690.1120000000001</v>
      </c>
      <c r="E35" s="137">
        <v>0</v>
      </c>
      <c r="F35" s="137">
        <v>0</v>
      </c>
    </row>
    <row r="36" spans="1:8" ht="15.75" customHeight="1">
      <c r="A36" s="7" t="s">
        <v>26</v>
      </c>
      <c r="B36" s="7" t="s">
        <v>26</v>
      </c>
      <c r="C36" s="34" t="s">
        <v>687</v>
      </c>
      <c r="D36" s="136">
        <v>1166.2159999999999</v>
      </c>
      <c r="E36" s="136">
        <v>1057.7840000000001</v>
      </c>
      <c r="F36" s="136">
        <v>1057.7840000000001</v>
      </c>
    </row>
    <row r="37" spans="1:8">
      <c r="A37" s="26" t="s">
        <v>255</v>
      </c>
      <c r="B37" s="26" t="s">
        <v>238</v>
      </c>
      <c r="C37" s="33" t="s">
        <v>283</v>
      </c>
      <c r="D37" s="139">
        <f>D38+D39+D42+D43+D41+D40</f>
        <v>1180335.8090000001</v>
      </c>
      <c r="E37" s="139">
        <f>E38+E39+E42+E43+E41+E40</f>
        <v>1122393.1240000001</v>
      </c>
      <c r="F37" s="139">
        <f>F38+F39+F42+F43+F41+F40</f>
        <v>1106002.946</v>
      </c>
      <c r="H37" s="110"/>
    </row>
    <row r="38" spans="1:8">
      <c r="A38" s="7" t="s">
        <v>255</v>
      </c>
      <c r="B38" s="7" t="s">
        <v>244</v>
      </c>
      <c r="C38" s="39" t="s">
        <v>382</v>
      </c>
      <c r="D38" s="136">
        <v>442663.04100000003</v>
      </c>
      <c r="E38" s="137">
        <v>425793.15</v>
      </c>
      <c r="F38" s="137">
        <v>425191.96</v>
      </c>
    </row>
    <row r="39" spans="1:8">
      <c r="A39" s="7" t="s">
        <v>255</v>
      </c>
      <c r="B39" s="7" t="s">
        <v>284</v>
      </c>
      <c r="C39" s="39" t="s">
        <v>285</v>
      </c>
      <c r="D39" s="136">
        <v>569472.51199999999</v>
      </c>
      <c r="E39" s="137">
        <v>534725.451</v>
      </c>
      <c r="F39" s="136">
        <v>518936.46299999999</v>
      </c>
    </row>
    <row r="40" spans="1:8">
      <c r="A40" s="7" t="s">
        <v>255</v>
      </c>
      <c r="B40" s="7" t="s">
        <v>310</v>
      </c>
      <c r="C40" s="39" t="s">
        <v>338</v>
      </c>
      <c r="D40" s="136">
        <v>121953.298</v>
      </c>
      <c r="E40" s="137">
        <v>119480.9</v>
      </c>
      <c r="F40" s="136">
        <v>119480.9</v>
      </c>
    </row>
    <row r="41" spans="1:8" ht="24">
      <c r="A41" s="7" t="s">
        <v>255</v>
      </c>
      <c r="B41" s="7" t="s">
        <v>26</v>
      </c>
      <c r="C41" s="34" t="s">
        <v>35</v>
      </c>
      <c r="D41" s="136">
        <v>262.32</v>
      </c>
      <c r="E41" s="137">
        <v>231</v>
      </c>
      <c r="F41" s="136">
        <v>231</v>
      </c>
    </row>
    <row r="42" spans="1:8">
      <c r="A42" s="7" t="s">
        <v>255</v>
      </c>
      <c r="B42" s="7" t="s">
        <v>255</v>
      </c>
      <c r="C42" s="39" t="s">
        <v>300</v>
      </c>
      <c r="D42" s="136">
        <v>15930.288</v>
      </c>
      <c r="E42" s="137">
        <v>15795.272999999999</v>
      </c>
      <c r="F42" s="137">
        <v>15795.272999999999</v>
      </c>
    </row>
    <row r="43" spans="1:8">
      <c r="A43" s="7" t="s">
        <v>255</v>
      </c>
      <c r="B43" s="7" t="s">
        <v>254</v>
      </c>
      <c r="C43" s="39" t="s">
        <v>544</v>
      </c>
      <c r="D43" s="136">
        <v>30054.35</v>
      </c>
      <c r="E43" s="137">
        <v>26367.35</v>
      </c>
      <c r="F43" s="137">
        <v>26367.35</v>
      </c>
    </row>
    <row r="44" spans="1:8">
      <c r="A44" s="26" t="s">
        <v>250</v>
      </c>
      <c r="B44" s="26" t="s">
        <v>238</v>
      </c>
      <c r="C44" s="33" t="s">
        <v>36</v>
      </c>
      <c r="D44" s="139">
        <f>D45</f>
        <v>50000.5</v>
      </c>
      <c r="E44" s="139">
        <f>E45</f>
        <v>47597.599999999999</v>
      </c>
      <c r="F44" s="139">
        <f>F45</f>
        <v>47597.599999999999</v>
      </c>
    </row>
    <row r="45" spans="1:8">
      <c r="A45" s="7" t="s">
        <v>250</v>
      </c>
      <c r="B45" s="7" t="s">
        <v>244</v>
      </c>
      <c r="C45" s="39" t="s">
        <v>294</v>
      </c>
      <c r="D45" s="136">
        <v>50000.5</v>
      </c>
      <c r="E45" s="137">
        <v>47597.599999999999</v>
      </c>
      <c r="F45" s="136">
        <v>47597.599999999999</v>
      </c>
    </row>
    <row r="46" spans="1:8">
      <c r="A46" s="12">
        <v>10</v>
      </c>
      <c r="B46" s="12" t="s">
        <v>238</v>
      </c>
      <c r="C46" s="33" t="s">
        <v>308</v>
      </c>
      <c r="D46" s="139">
        <f>SUM(D47:D49)+D50</f>
        <v>46173.604999999996</v>
      </c>
      <c r="E46" s="139">
        <f>SUM(E47:E49)+E50</f>
        <v>46376.078000000001</v>
      </c>
      <c r="F46" s="139">
        <f>SUM(F47:F49)+F50</f>
        <v>46691.978000000003</v>
      </c>
    </row>
    <row r="47" spans="1:8">
      <c r="A47" s="7">
        <v>10</v>
      </c>
      <c r="B47" s="7" t="s">
        <v>244</v>
      </c>
      <c r="C47" s="39" t="s">
        <v>28</v>
      </c>
      <c r="D47" s="136">
        <v>4870</v>
      </c>
      <c r="E47" s="137">
        <v>4870</v>
      </c>
      <c r="F47" s="137">
        <v>4870</v>
      </c>
    </row>
    <row r="48" spans="1:8">
      <c r="A48" s="7">
        <v>10</v>
      </c>
      <c r="B48" s="7" t="s">
        <v>310</v>
      </c>
      <c r="C48" s="39" t="s">
        <v>311</v>
      </c>
      <c r="D48" s="136">
        <v>17105.105</v>
      </c>
      <c r="E48" s="137">
        <v>16049.178</v>
      </c>
      <c r="F48" s="137">
        <v>16365.078</v>
      </c>
    </row>
    <row r="49" spans="1:6">
      <c r="A49" s="7" t="s">
        <v>309</v>
      </c>
      <c r="B49" s="7" t="s">
        <v>237</v>
      </c>
      <c r="C49" s="39" t="s">
        <v>29</v>
      </c>
      <c r="D49" s="136">
        <v>23903.5</v>
      </c>
      <c r="E49" s="137">
        <v>25161.9</v>
      </c>
      <c r="F49" s="137">
        <v>25161.9</v>
      </c>
    </row>
    <row r="50" spans="1:6">
      <c r="A50" s="7" t="s">
        <v>309</v>
      </c>
      <c r="B50" s="7" t="s">
        <v>22</v>
      </c>
      <c r="C50" s="34" t="s">
        <v>697</v>
      </c>
      <c r="D50" s="136">
        <v>295</v>
      </c>
      <c r="E50" s="137">
        <v>295</v>
      </c>
      <c r="F50" s="137">
        <v>295</v>
      </c>
    </row>
    <row r="51" spans="1:6">
      <c r="A51" s="12" t="s">
        <v>312</v>
      </c>
      <c r="B51" s="12" t="s">
        <v>238</v>
      </c>
      <c r="C51" s="33" t="s">
        <v>313</v>
      </c>
      <c r="D51" s="139">
        <f>D52+D53</f>
        <v>5874.5949999999993</v>
      </c>
      <c r="E51" s="139">
        <f>E52</f>
        <v>3000</v>
      </c>
      <c r="F51" s="139">
        <f>F52</f>
        <v>3000</v>
      </c>
    </row>
    <row r="52" spans="1:6">
      <c r="A52" s="7" t="s">
        <v>312</v>
      </c>
      <c r="B52" s="7" t="s">
        <v>284</v>
      </c>
      <c r="C52" s="39" t="s">
        <v>314</v>
      </c>
      <c r="D52" s="136">
        <v>3600</v>
      </c>
      <c r="E52" s="137">
        <v>3000</v>
      </c>
      <c r="F52" s="137">
        <v>3000</v>
      </c>
    </row>
    <row r="53" spans="1:6">
      <c r="A53" s="7" t="s">
        <v>312</v>
      </c>
      <c r="B53" s="7" t="s">
        <v>310</v>
      </c>
      <c r="C53" s="39" t="s">
        <v>756</v>
      </c>
      <c r="D53" s="136">
        <v>2274.5949999999998</v>
      </c>
      <c r="E53" s="137">
        <v>0</v>
      </c>
      <c r="F53" s="137">
        <v>0</v>
      </c>
    </row>
    <row r="54" spans="1:6">
      <c r="A54" s="12" t="s">
        <v>337</v>
      </c>
      <c r="B54" s="12" t="s">
        <v>238</v>
      </c>
      <c r="C54" s="33" t="s">
        <v>372</v>
      </c>
      <c r="D54" s="139">
        <f>D55</f>
        <v>1905</v>
      </c>
      <c r="E54" s="140">
        <f>E55</f>
        <v>1905</v>
      </c>
      <c r="F54" s="140">
        <f>F55</f>
        <v>1905</v>
      </c>
    </row>
    <row r="55" spans="1:6">
      <c r="A55" s="7" t="s">
        <v>337</v>
      </c>
      <c r="B55" s="7" t="s">
        <v>237</v>
      </c>
      <c r="C55" s="39" t="s">
        <v>37</v>
      </c>
      <c r="D55" s="136">
        <v>1905</v>
      </c>
      <c r="E55" s="137">
        <v>1905</v>
      </c>
      <c r="F55" s="137">
        <v>1905</v>
      </c>
    </row>
    <row r="56" spans="1:6" ht="15" customHeight="1">
      <c r="A56" s="11" t="s">
        <v>23</v>
      </c>
      <c r="B56" s="11" t="s">
        <v>238</v>
      </c>
      <c r="C56" s="38" t="s">
        <v>195</v>
      </c>
      <c r="D56" s="139">
        <f>D57</f>
        <v>44.551000000000002</v>
      </c>
      <c r="E56" s="139">
        <f>E57</f>
        <v>20.507000000000001</v>
      </c>
      <c r="F56" s="139">
        <f>F57</f>
        <v>0</v>
      </c>
    </row>
    <row r="57" spans="1:6" ht="17.25" customHeight="1">
      <c r="A57" s="8" t="s">
        <v>23</v>
      </c>
      <c r="B57" s="8" t="s">
        <v>244</v>
      </c>
      <c r="C57" s="34" t="s">
        <v>114</v>
      </c>
      <c r="D57" s="114">
        <v>44.551000000000002</v>
      </c>
      <c r="E57" s="114">
        <v>20.507000000000001</v>
      </c>
      <c r="F57" s="114">
        <v>0</v>
      </c>
    </row>
    <row r="58" spans="1:6" ht="33" customHeight="1">
      <c r="A58" s="12" t="s">
        <v>405</v>
      </c>
      <c r="B58" s="12" t="s">
        <v>238</v>
      </c>
      <c r="C58" s="38" t="s">
        <v>404</v>
      </c>
      <c r="D58" s="112">
        <f>D59</f>
        <v>4030</v>
      </c>
      <c r="E58" s="112">
        <f>E59</f>
        <v>0</v>
      </c>
      <c r="F58" s="112">
        <f>F59</f>
        <v>0</v>
      </c>
    </row>
    <row r="59" spans="1:6" ht="17.25" customHeight="1" thickBot="1">
      <c r="A59" s="14" t="s">
        <v>405</v>
      </c>
      <c r="B59" s="14" t="s">
        <v>310</v>
      </c>
      <c r="C59" s="44" t="s">
        <v>406</v>
      </c>
      <c r="D59" s="114">
        <v>4030</v>
      </c>
      <c r="E59" s="114">
        <v>0</v>
      </c>
      <c r="F59" s="114">
        <v>0</v>
      </c>
    </row>
    <row r="60" spans="1:6" ht="13.5" thickBot="1">
      <c r="A60" s="27"/>
      <c r="B60" s="28"/>
      <c r="C60" s="24" t="s">
        <v>232</v>
      </c>
      <c r="D60" s="142">
        <f>D14+D23+D27+D32+D37+D44+D46+D51+D54+D56+D58</f>
        <v>1542421.223</v>
      </c>
      <c r="E60" s="142">
        <f>E14+E23+E27+E32+E37+E44+E46+E51+E54+E56+E58</f>
        <v>1461331.8350000002</v>
      </c>
      <c r="F60" s="142">
        <f>F14+F23+F27+F32+F37+F44+F46+F51+F54+F56+F58</f>
        <v>1446206.5750000002</v>
      </c>
    </row>
    <row r="61" spans="1:6">
      <c r="D61" s="2"/>
      <c r="E61" s="64"/>
      <c r="F61" s="64"/>
    </row>
    <row r="62" spans="1:6">
      <c r="D62" s="129"/>
      <c r="E62" s="129"/>
      <c r="F62" s="129"/>
    </row>
    <row r="63" spans="1:6">
      <c r="D63" s="130"/>
      <c r="E63" s="130"/>
      <c r="F63" s="130"/>
    </row>
  </sheetData>
  <sheetProtection selectLockedCells="1" selectUnlockedCells="1"/>
  <mergeCells count="1">
    <mergeCell ref="B11:E11"/>
  </mergeCells>
  <phoneticPr fontId="7" type="noConversion"/>
  <pageMargins left="0.49" right="0.28000000000000003" top="0.39" bottom="0.19652777777777777" header="0.51180555555555551" footer="0.18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32"/>
  <sheetViews>
    <sheetView topLeftCell="A47" zoomScaleNormal="79" workbookViewId="0">
      <selection sqref="A1:H49"/>
    </sheetView>
  </sheetViews>
  <sheetFormatPr defaultColWidth="8.85546875" defaultRowHeight="12"/>
  <cols>
    <col min="1" max="2" width="5.140625" style="2" customWidth="1"/>
    <col min="3" max="3" width="11" style="2" customWidth="1"/>
    <col min="4" max="4" width="5.7109375" style="2" customWidth="1"/>
    <col min="5" max="5" width="36.42578125" style="2" customWidth="1"/>
    <col min="6" max="6" width="11.7109375" style="2" customWidth="1"/>
    <col min="7" max="7" width="12" style="64" customWidth="1"/>
    <col min="8" max="8" width="12.140625" style="64" customWidth="1"/>
    <col min="9" max="9" width="8.85546875" style="64"/>
    <col min="10" max="10" width="11.5703125" style="64" customWidth="1"/>
    <col min="11" max="11" width="10.140625" style="64" customWidth="1"/>
    <col min="12" max="16384" width="8.85546875" style="64"/>
  </cols>
  <sheetData>
    <row r="1" spans="1:8" ht="12.75">
      <c r="E1" s="1"/>
      <c r="F1" s="1"/>
      <c r="G1" s="9" t="s">
        <v>480</v>
      </c>
    </row>
    <row r="2" spans="1:8" ht="12.75">
      <c r="E2" s="1"/>
      <c r="F2" s="1"/>
      <c r="G2" s="5" t="s">
        <v>226</v>
      </c>
    </row>
    <row r="3" spans="1:8" ht="12.75">
      <c r="E3" s="1"/>
      <c r="F3" s="1"/>
      <c r="G3" s="9" t="s">
        <v>644</v>
      </c>
    </row>
    <row r="5" spans="1:8" ht="12.75">
      <c r="G5" s="9" t="s">
        <v>535</v>
      </c>
    </row>
    <row r="6" spans="1:8" ht="12.75">
      <c r="E6" s="3"/>
      <c r="G6" s="5" t="s">
        <v>226</v>
      </c>
    </row>
    <row r="7" spans="1:8" ht="12.75">
      <c r="E7" s="3"/>
      <c r="G7" s="9" t="s">
        <v>52</v>
      </c>
    </row>
    <row r="8" spans="1:8">
      <c r="E8" s="3"/>
    </row>
    <row r="9" spans="1:8">
      <c r="E9" s="4"/>
    </row>
    <row r="10" spans="1:8">
      <c r="E10" s="4"/>
    </row>
    <row r="11" spans="1:8" ht="46.5" customHeight="1">
      <c r="B11" s="185" t="s">
        <v>359</v>
      </c>
      <c r="C11" s="186"/>
      <c r="D11" s="186"/>
      <c r="E11" s="186"/>
      <c r="F11" s="186"/>
      <c r="G11" s="187"/>
      <c r="H11" s="187"/>
    </row>
    <row r="12" spans="1:8">
      <c r="A12" s="184"/>
      <c r="B12" s="184"/>
      <c r="C12" s="184"/>
      <c r="D12" s="184"/>
      <c r="E12" s="184"/>
      <c r="F12" s="184"/>
    </row>
    <row r="13" spans="1:8" ht="36">
      <c r="A13" s="11" t="s">
        <v>16</v>
      </c>
      <c r="B13" s="8" t="s">
        <v>17</v>
      </c>
      <c r="C13" s="7" t="s">
        <v>234</v>
      </c>
      <c r="D13" s="8" t="s">
        <v>235</v>
      </c>
      <c r="E13" s="8" t="s">
        <v>18</v>
      </c>
      <c r="F13" s="29" t="s">
        <v>518</v>
      </c>
      <c r="G13" s="29" t="s">
        <v>519</v>
      </c>
      <c r="H13" s="15" t="s">
        <v>357</v>
      </c>
    </row>
    <row r="14" spans="1:8">
      <c r="A14" s="7" t="s">
        <v>19</v>
      </c>
      <c r="B14" s="7" t="s">
        <v>20</v>
      </c>
      <c r="C14" s="7" t="s">
        <v>60</v>
      </c>
      <c r="D14" s="7" t="s">
        <v>61</v>
      </c>
      <c r="E14" s="8">
        <v>5</v>
      </c>
      <c r="F14" s="30">
        <v>6</v>
      </c>
      <c r="G14" s="65">
        <v>7</v>
      </c>
      <c r="H14" s="65">
        <v>8</v>
      </c>
    </row>
    <row r="15" spans="1:8">
      <c r="A15" s="12" t="s">
        <v>244</v>
      </c>
      <c r="B15" s="12" t="s">
        <v>238</v>
      </c>
      <c r="C15" s="7"/>
      <c r="D15" s="7"/>
      <c r="E15" s="33" t="s">
        <v>21</v>
      </c>
      <c r="F15" s="47">
        <f>F16+F24+F41+F69+F75+F103+F109+F115</f>
        <v>128091.00700000001</v>
      </c>
      <c r="G15" s="47">
        <f>G16+G24+G41+G69+G75+G103+G109+G115</f>
        <v>81710.627999999997</v>
      </c>
      <c r="H15" s="47">
        <f>H16+H24+H41+H69+H75+H103+H109+H115</f>
        <v>82565.928</v>
      </c>
    </row>
    <row r="16" spans="1:8" ht="48">
      <c r="A16" s="12" t="s">
        <v>244</v>
      </c>
      <c r="B16" s="12" t="s">
        <v>284</v>
      </c>
      <c r="C16" s="7"/>
      <c r="D16" s="7"/>
      <c r="E16" s="34" t="s">
        <v>129</v>
      </c>
      <c r="F16" s="47">
        <f>F17</f>
        <v>1931.3</v>
      </c>
      <c r="G16" s="47">
        <f>G17</f>
        <v>1714</v>
      </c>
      <c r="H16" s="47">
        <f>H17</f>
        <v>1714</v>
      </c>
    </row>
    <row r="17" spans="1:8" ht="24">
      <c r="A17" s="7" t="s">
        <v>244</v>
      </c>
      <c r="B17" s="7" t="s">
        <v>284</v>
      </c>
      <c r="C17" s="7" t="s">
        <v>132</v>
      </c>
      <c r="D17" s="8"/>
      <c r="E17" s="34" t="s">
        <v>68</v>
      </c>
      <c r="F17" s="48">
        <f>F19</f>
        <v>1931.3</v>
      </c>
      <c r="G17" s="48">
        <f>G19</f>
        <v>1714</v>
      </c>
      <c r="H17" s="48">
        <f>H19</f>
        <v>1714</v>
      </c>
    </row>
    <row r="18" spans="1:8" ht="36">
      <c r="A18" s="7" t="s">
        <v>244</v>
      </c>
      <c r="B18" s="7" t="s">
        <v>284</v>
      </c>
      <c r="C18" s="7" t="s">
        <v>131</v>
      </c>
      <c r="D18" s="8"/>
      <c r="E18" s="34" t="s">
        <v>65</v>
      </c>
      <c r="F18" s="48"/>
      <c r="G18" s="48"/>
      <c r="H18" s="48"/>
    </row>
    <row r="19" spans="1:8">
      <c r="A19" s="7" t="s">
        <v>244</v>
      </c>
      <c r="B19" s="7" t="s">
        <v>284</v>
      </c>
      <c r="C19" s="7" t="s">
        <v>423</v>
      </c>
      <c r="D19" s="8"/>
      <c r="E19" s="34" t="s">
        <v>138</v>
      </c>
      <c r="F19" s="48">
        <f>F20</f>
        <v>1931.3</v>
      </c>
      <c r="G19" s="48">
        <f>G20</f>
        <v>1714</v>
      </c>
      <c r="H19" s="48">
        <f>H20</f>
        <v>1714</v>
      </c>
    </row>
    <row r="20" spans="1:8" ht="72">
      <c r="A20" s="7" t="s">
        <v>244</v>
      </c>
      <c r="B20" s="7" t="s">
        <v>284</v>
      </c>
      <c r="C20" s="7" t="s">
        <v>423</v>
      </c>
      <c r="D20" s="17" t="s">
        <v>549</v>
      </c>
      <c r="E20" s="35" t="s">
        <v>550</v>
      </c>
      <c r="F20" s="48">
        <f>F21+F22+F23</f>
        <v>1931.3</v>
      </c>
      <c r="G20" s="48">
        <f>G21+G22+G23</f>
        <v>1714</v>
      </c>
      <c r="H20" s="48">
        <f>H21+H22+H23</f>
        <v>1714</v>
      </c>
    </row>
    <row r="21" spans="1:8" ht="24">
      <c r="A21" s="7" t="s">
        <v>244</v>
      </c>
      <c r="B21" s="7" t="s">
        <v>284</v>
      </c>
      <c r="C21" s="7" t="s">
        <v>423</v>
      </c>
      <c r="D21" s="18" t="s">
        <v>551</v>
      </c>
      <c r="E21" s="36" t="s">
        <v>178</v>
      </c>
      <c r="F21" s="48">
        <v>1093</v>
      </c>
      <c r="G21" s="48">
        <v>942</v>
      </c>
      <c r="H21" s="48">
        <v>942</v>
      </c>
    </row>
    <row r="22" spans="1:8" ht="48">
      <c r="A22" s="7" t="s">
        <v>244</v>
      </c>
      <c r="B22" s="7" t="s">
        <v>284</v>
      </c>
      <c r="C22" s="7" t="s">
        <v>423</v>
      </c>
      <c r="D22" s="18" t="s">
        <v>552</v>
      </c>
      <c r="E22" s="36" t="s">
        <v>179</v>
      </c>
      <c r="F22" s="48">
        <v>440.5</v>
      </c>
      <c r="G22" s="48">
        <v>375</v>
      </c>
      <c r="H22" s="48">
        <v>375</v>
      </c>
    </row>
    <row r="23" spans="1:8" ht="60">
      <c r="A23" s="7" t="s">
        <v>244</v>
      </c>
      <c r="B23" s="7" t="s">
        <v>284</v>
      </c>
      <c r="C23" s="7" t="s">
        <v>423</v>
      </c>
      <c r="D23" s="18">
        <v>129</v>
      </c>
      <c r="E23" s="36" t="s">
        <v>180</v>
      </c>
      <c r="F23" s="48">
        <v>397.8</v>
      </c>
      <c r="G23" s="48">
        <v>397</v>
      </c>
      <c r="H23" s="48">
        <v>397</v>
      </c>
    </row>
    <row r="24" spans="1:8" ht="60">
      <c r="A24" s="11" t="s">
        <v>244</v>
      </c>
      <c r="B24" s="11" t="s">
        <v>310</v>
      </c>
      <c r="C24" s="7"/>
      <c r="D24" s="8"/>
      <c r="E24" s="34" t="s">
        <v>59</v>
      </c>
      <c r="F24" s="47">
        <f t="shared" ref="F24:H25" si="0">F25</f>
        <v>2560.4</v>
      </c>
      <c r="G24" s="47">
        <f t="shared" si="0"/>
        <v>2199</v>
      </c>
      <c r="H24" s="47">
        <f t="shared" si="0"/>
        <v>2199</v>
      </c>
    </row>
    <row r="25" spans="1:8" ht="24">
      <c r="A25" s="8" t="s">
        <v>244</v>
      </c>
      <c r="B25" s="8" t="s">
        <v>310</v>
      </c>
      <c r="C25" s="7" t="s">
        <v>132</v>
      </c>
      <c r="D25" s="8"/>
      <c r="E25" s="34" t="s">
        <v>68</v>
      </c>
      <c r="F25" s="48">
        <f t="shared" si="0"/>
        <v>2560.4</v>
      </c>
      <c r="G25" s="48">
        <f t="shared" si="0"/>
        <v>2199</v>
      </c>
      <c r="H25" s="48">
        <f t="shared" si="0"/>
        <v>2199</v>
      </c>
    </row>
    <row r="26" spans="1:8" ht="36">
      <c r="A26" s="8" t="s">
        <v>244</v>
      </c>
      <c r="B26" s="8" t="s">
        <v>310</v>
      </c>
      <c r="C26" s="7" t="s">
        <v>131</v>
      </c>
      <c r="D26" s="8"/>
      <c r="E26" s="34" t="s">
        <v>65</v>
      </c>
      <c r="F26" s="48">
        <f>F27+F36</f>
        <v>2560.4</v>
      </c>
      <c r="G26" s="48">
        <f>G27+G36</f>
        <v>2199</v>
      </c>
      <c r="H26" s="48">
        <f>H27+H36</f>
        <v>2199</v>
      </c>
    </row>
    <row r="27" spans="1:8" ht="36">
      <c r="A27" s="8" t="s">
        <v>244</v>
      </c>
      <c r="B27" s="8" t="s">
        <v>310</v>
      </c>
      <c r="C27" s="7" t="s">
        <v>424</v>
      </c>
      <c r="D27" s="8"/>
      <c r="E27" s="34" t="s">
        <v>545</v>
      </c>
      <c r="F27" s="48">
        <f>F28+F32+F34</f>
        <v>2144</v>
      </c>
      <c r="G27" s="48">
        <f>G28+G32+G34</f>
        <v>1785</v>
      </c>
      <c r="H27" s="48">
        <f>H28+H32+H34</f>
        <v>1785</v>
      </c>
    </row>
    <row r="28" spans="1:8" ht="72">
      <c r="A28" s="8" t="s">
        <v>244</v>
      </c>
      <c r="B28" s="8" t="s">
        <v>310</v>
      </c>
      <c r="C28" s="7" t="s">
        <v>424</v>
      </c>
      <c r="D28" s="17" t="s">
        <v>549</v>
      </c>
      <c r="E28" s="35" t="s">
        <v>550</v>
      </c>
      <c r="F28" s="48">
        <f>F29+F30+F31</f>
        <v>2102</v>
      </c>
      <c r="G28" s="48">
        <f>G29+G30+G31</f>
        <v>1743</v>
      </c>
      <c r="H28" s="48">
        <f>H29+H30+H31</f>
        <v>1743</v>
      </c>
    </row>
    <row r="29" spans="1:8" ht="24">
      <c r="A29" s="8" t="s">
        <v>244</v>
      </c>
      <c r="B29" s="8" t="s">
        <v>310</v>
      </c>
      <c r="C29" s="7" t="s">
        <v>424</v>
      </c>
      <c r="D29" s="18" t="s">
        <v>551</v>
      </c>
      <c r="E29" s="36" t="s">
        <v>178</v>
      </c>
      <c r="F29" s="48">
        <v>1296</v>
      </c>
      <c r="G29" s="48">
        <v>1102</v>
      </c>
      <c r="H29" s="48">
        <v>1102</v>
      </c>
    </row>
    <row r="30" spans="1:8" ht="48">
      <c r="A30" s="8" t="s">
        <v>244</v>
      </c>
      <c r="B30" s="8" t="s">
        <v>310</v>
      </c>
      <c r="C30" s="7" t="s">
        <v>424</v>
      </c>
      <c r="D30" s="18" t="s">
        <v>552</v>
      </c>
      <c r="E30" s="36" t="s">
        <v>179</v>
      </c>
      <c r="F30" s="48">
        <v>320.19</v>
      </c>
      <c r="G30" s="48">
        <v>237</v>
      </c>
      <c r="H30" s="48">
        <v>237</v>
      </c>
    </row>
    <row r="31" spans="1:8" ht="60">
      <c r="A31" s="8" t="s">
        <v>244</v>
      </c>
      <c r="B31" s="8" t="s">
        <v>310</v>
      </c>
      <c r="C31" s="7" t="s">
        <v>424</v>
      </c>
      <c r="D31" s="18">
        <v>129</v>
      </c>
      <c r="E31" s="36" t="s">
        <v>180</v>
      </c>
      <c r="F31" s="48">
        <v>485.81</v>
      </c>
      <c r="G31" s="48">
        <v>404</v>
      </c>
      <c r="H31" s="48">
        <v>404</v>
      </c>
    </row>
    <row r="32" spans="1:8" ht="24">
      <c r="A32" s="8" t="s">
        <v>244</v>
      </c>
      <c r="B32" s="8" t="s">
        <v>310</v>
      </c>
      <c r="C32" s="7" t="s">
        <v>424</v>
      </c>
      <c r="D32" s="17" t="s">
        <v>246</v>
      </c>
      <c r="E32" s="35" t="s">
        <v>247</v>
      </c>
      <c r="F32" s="48">
        <f>F33</f>
        <v>40</v>
      </c>
      <c r="G32" s="48">
        <f>G33</f>
        <v>40</v>
      </c>
      <c r="H32" s="48">
        <f>H33</f>
        <v>40</v>
      </c>
    </row>
    <row r="33" spans="1:8" ht="24">
      <c r="A33" s="8" t="s">
        <v>244</v>
      </c>
      <c r="B33" s="8" t="s">
        <v>310</v>
      </c>
      <c r="C33" s="7" t="s">
        <v>424</v>
      </c>
      <c r="D33" s="8" t="s">
        <v>248</v>
      </c>
      <c r="E33" s="34" t="s">
        <v>231</v>
      </c>
      <c r="F33" s="48">
        <v>40</v>
      </c>
      <c r="G33" s="48">
        <v>40</v>
      </c>
      <c r="H33" s="48">
        <v>40</v>
      </c>
    </row>
    <row r="34" spans="1:8">
      <c r="A34" s="8" t="s">
        <v>244</v>
      </c>
      <c r="B34" s="8" t="s">
        <v>310</v>
      </c>
      <c r="C34" s="7" t="s">
        <v>424</v>
      </c>
      <c r="D34" s="17" t="s">
        <v>252</v>
      </c>
      <c r="E34" s="35" t="s">
        <v>253</v>
      </c>
      <c r="F34" s="48">
        <f>F35</f>
        <v>2</v>
      </c>
      <c r="G34" s="48">
        <f>G35</f>
        <v>2</v>
      </c>
      <c r="H34" s="48">
        <f>H35</f>
        <v>2</v>
      </c>
    </row>
    <row r="35" spans="1:8">
      <c r="A35" s="8" t="s">
        <v>244</v>
      </c>
      <c r="B35" s="8" t="s">
        <v>310</v>
      </c>
      <c r="C35" s="7" t="s">
        <v>424</v>
      </c>
      <c r="D35" s="8">
        <v>853</v>
      </c>
      <c r="E35" s="36" t="s">
        <v>540</v>
      </c>
      <c r="F35" s="48">
        <v>2</v>
      </c>
      <c r="G35" s="48">
        <v>2</v>
      </c>
      <c r="H35" s="48">
        <v>2</v>
      </c>
    </row>
    <row r="36" spans="1:8" ht="60">
      <c r="A36" s="8" t="s">
        <v>244</v>
      </c>
      <c r="B36" s="8" t="s">
        <v>310</v>
      </c>
      <c r="C36" s="7" t="s">
        <v>422</v>
      </c>
      <c r="D36" s="8"/>
      <c r="E36" s="36" t="s">
        <v>54</v>
      </c>
      <c r="F36" s="48">
        <f>F37</f>
        <v>416.4</v>
      </c>
      <c r="G36" s="48">
        <f>G37</f>
        <v>414</v>
      </c>
      <c r="H36" s="48">
        <f>H37</f>
        <v>414</v>
      </c>
    </row>
    <row r="37" spans="1:8" ht="72">
      <c r="A37" s="8" t="s">
        <v>244</v>
      </c>
      <c r="B37" s="8" t="s">
        <v>310</v>
      </c>
      <c r="C37" s="7" t="s">
        <v>422</v>
      </c>
      <c r="D37" s="17" t="s">
        <v>549</v>
      </c>
      <c r="E37" s="35" t="s">
        <v>550</v>
      </c>
      <c r="F37" s="48">
        <f>F38+F40+F39</f>
        <v>416.4</v>
      </c>
      <c r="G37" s="48">
        <f>G38+G40+G39</f>
        <v>414</v>
      </c>
      <c r="H37" s="48">
        <f>H38+H40+H39</f>
        <v>414</v>
      </c>
    </row>
    <row r="38" spans="1:8" ht="24">
      <c r="A38" s="8" t="s">
        <v>244</v>
      </c>
      <c r="B38" s="8" t="s">
        <v>310</v>
      </c>
      <c r="C38" s="7" t="s">
        <v>422</v>
      </c>
      <c r="D38" s="18" t="s">
        <v>551</v>
      </c>
      <c r="E38" s="36" t="s">
        <v>178</v>
      </c>
      <c r="F38" s="48">
        <v>255</v>
      </c>
      <c r="G38" s="48">
        <v>255</v>
      </c>
      <c r="H38" s="48">
        <v>255</v>
      </c>
    </row>
    <row r="39" spans="1:8" ht="24">
      <c r="A39" s="8" t="s">
        <v>244</v>
      </c>
      <c r="B39" s="8" t="s">
        <v>310</v>
      </c>
      <c r="C39" s="7" t="s">
        <v>422</v>
      </c>
      <c r="D39" s="18" t="s">
        <v>552</v>
      </c>
      <c r="E39" s="36" t="s">
        <v>553</v>
      </c>
      <c r="F39" s="48">
        <v>64.811999999999998</v>
      </c>
      <c r="G39" s="48">
        <v>62</v>
      </c>
      <c r="H39" s="48">
        <v>62</v>
      </c>
    </row>
    <row r="40" spans="1:8" ht="60">
      <c r="A40" s="8" t="s">
        <v>244</v>
      </c>
      <c r="B40" s="8" t="s">
        <v>310</v>
      </c>
      <c r="C40" s="7" t="s">
        <v>422</v>
      </c>
      <c r="D40" s="18">
        <v>129</v>
      </c>
      <c r="E40" s="36" t="s">
        <v>180</v>
      </c>
      <c r="F40" s="48">
        <v>96.587999999999994</v>
      </c>
      <c r="G40" s="48">
        <v>97</v>
      </c>
      <c r="H40" s="48">
        <v>97</v>
      </c>
    </row>
    <row r="41" spans="1:8" ht="60">
      <c r="A41" s="11" t="s">
        <v>244</v>
      </c>
      <c r="B41" s="11" t="s">
        <v>237</v>
      </c>
      <c r="C41" s="8"/>
      <c r="D41" s="8"/>
      <c r="E41" s="34" t="s">
        <v>56</v>
      </c>
      <c r="F41" s="47">
        <f>F42</f>
        <v>32016.078000000005</v>
      </c>
      <c r="G41" s="47">
        <f>G42</f>
        <v>31134.628000000001</v>
      </c>
      <c r="H41" s="47">
        <f>H42</f>
        <v>31134.628000000001</v>
      </c>
    </row>
    <row r="42" spans="1:8" ht="24">
      <c r="A42" s="8" t="s">
        <v>244</v>
      </c>
      <c r="B42" s="8" t="s">
        <v>237</v>
      </c>
      <c r="C42" s="7" t="s">
        <v>132</v>
      </c>
      <c r="D42" s="8"/>
      <c r="E42" s="34" t="s">
        <v>68</v>
      </c>
      <c r="F42" s="47">
        <f>F43+F51</f>
        <v>32016.078000000005</v>
      </c>
      <c r="G42" s="47">
        <f>G43+G51</f>
        <v>31134.628000000001</v>
      </c>
      <c r="H42" s="47">
        <f>H43+H51</f>
        <v>31134.628000000001</v>
      </c>
    </row>
    <row r="43" spans="1:8" ht="36">
      <c r="A43" s="8" t="s">
        <v>244</v>
      </c>
      <c r="B43" s="8" t="s">
        <v>237</v>
      </c>
      <c r="C43" s="7" t="s">
        <v>415</v>
      </c>
      <c r="D43" s="7"/>
      <c r="E43" s="34" t="s">
        <v>69</v>
      </c>
      <c r="F43" s="48">
        <f>F44</f>
        <v>1090.0920000000001</v>
      </c>
      <c r="G43" s="48">
        <f>G44</f>
        <v>880.02800000000002</v>
      </c>
      <c r="H43" s="48">
        <f>H44</f>
        <v>880.02800000000002</v>
      </c>
    </row>
    <row r="44" spans="1:8" ht="60">
      <c r="A44" s="8" t="s">
        <v>244</v>
      </c>
      <c r="B44" s="8" t="s">
        <v>237</v>
      </c>
      <c r="C44" s="8">
        <v>9950040680</v>
      </c>
      <c r="D44" s="8"/>
      <c r="E44" s="66" t="s">
        <v>339</v>
      </c>
      <c r="F44" s="48">
        <f>F45+F49</f>
        <v>1090.0920000000001</v>
      </c>
      <c r="G44" s="48">
        <f>G45+G49</f>
        <v>880.02800000000002</v>
      </c>
      <c r="H44" s="48">
        <f>H45+H49</f>
        <v>880.02800000000002</v>
      </c>
    </row>
    <row r="45" spans="1:8" ht="72">
      <c r="A45" s="8" t="s">
        <v>244</v>
      </c>
      <c r="B45" s="8" t="s">
        <v>237</v>
      </c>
      <c r="C45" s="8">
        <v>9950040680</v>
      </c>
      <c r="D45" s="17" t="s">
        <v>549</v>
      </c>
      <c r="E45" s="35" t="s">
        <v>550</v>
      </c>
      <c r="F45" s="48">
        <f>F46+F48+F47</f>
        <v>1043.3440000000001</v>
      </c>
      <c r="G45" s="48">
        <f>G46+G47+G48</f>
        <v>833.28</v>
      </c>
      <c r="H45" s="48">
        <f>H46+H47+H48</f>
        <v>833.28</v>
      </c>
    </row>
    <row r="46" spans="1:8" ht="24">
      <c r="A46" s="8" t="s">
        <v>244</v>
      </c>
      <c r="B46" s="8" t="s">
        <v>237</v>
      </c>
      <c r="C46" s="8">
        <v>9950040680</v>
      </c>
      <c r="D46" s="18" t="s">
        <v>551</v>
      </c>
      <c r="E46" s="36" t="s">
        <v>178</v>
      </c>
      <c r="F46" s="48">
        <v>758.3</v>
      </c>
      <c r="G46" s="48">
        <v>640</v>
      </c>
      <c r="H46" s="48">
        <v>640</v>
      </c>
    </row>
    <row r="47" spans="1:8" ht="48">
      <c r="A47" s="8" t="s">
        <v>244</v>
      </c>
      <c r="B47" s="8" t="s">
        <v>237</v>
      </c>
      <c r="C47" s="8">
        <v>9950040680</v>
      </c>
      <c r="D47" s="18" t="s">
        <v>552</v>
      </c>
      <c r="E47" s="36" t="s">
        <v>179</v>
      </c>
      <c r="F47" s="48">
        <v>45.015999999999998</v>
      </c>
      <c r="G47" s="48"/>
      <c r="H47" s="48"/>
    </row>
    <row r="48" spans="1:8" ht="60">
      <c r="A48" s="8" t="s">
        <v>244</v>
      </c>
      <c r="B48" s="8" t="s">
        <v>237</v>
      </c>
      <c r="C48" s="8">
        <v>9950040680</v>
      </c>
      <c r="D48" s="18">
        <v>129</v>
      </c>
      <c r="E48" s="36" t="s">
        <v>180</v>
      </c>
      <c r="F48" s="48">
        <v>240.02799999999999</v>
      </c>
      <c r="G48" s="48">
        <v>193.28</v>
      </c>
      <c r="H48" s="48">
        <v>193.28</v>
      </c>
    </row>
    <row r="49" spans="1:8" ht="24">
      <c r="A49" s="8" t="s">
        <v>244</v>
      </c>
      <c r="B49" s="8" t="s">
        <v>237</v>
      </c>
      <c r="C49" s="8">
        <v>9950040680</v>
      </c>
      <c r="D49" s="17" t="s">
        <v>246</v>
      </c>
      <c r="E49" s="35" t="s">
        <v>247</v>
      </c>
      <c r="F49" s="48">
        <f>F50</f>
        <v>46.747999999999998</v>
      </c>
      <c r="G49" s="48">
        <f>G50</f>
        <v>46.747999999999998</v>
      </c>
      <c r="H49" s="48">
        <f>H50</f>
        <v>46.747999999999998</v>
      </c>
    </row>
    <row r="50" spans="1:8" ht="24">
      <c r="A50" s="8" t="s">
        <v>244</v>
      </c>
      <c r="B50" s="8" t="s">
        <v>237</v>
      </c>
      <c r="C50" s="8">
        <v>9950040680</v>
      </c>
      <c r="D50" s="8" t="s">
        <v>248</v>
      </c>
      <c r="E50" s="34" t="s">
        <v>231</v>
      </c>
      <c r="F50" s="48">
        <v>46.747999999999998</v>
      </c>
      <c r="G50" s="48">
        <v>46.747999999999998</v>
      </c>
      <c r="H50" s="48">
        <v>46.747999999999998</v>
      </c>
    </row>
    <row r="51" spans="1:8" ht="36">
      <c r="A51" s="8" t="s">
        <v>244</v>
      </c>
      <c r="B51" s="8" t="s">
        <v>237</v>
      </c>
      <c r="C51" s="7" t="s">
        <v>131</v>
      </c>
      <c r="D51" s="8"/>
      <c r="E51" s="34" t="s">
        <v>63</v>
      </c>
      <c r="F51" s="48">
        <f>F52+F59+F64</f>
        <v>30925.986000000004</v>
      </c>
      <c r="G51" s="48">
        <f>G52+G59+G64</f>
        <v>30254.600000000002</v>
      </c>
      <c r="H51" s="48">
        <f>H52+H59+H64</f>
        <v>30254.600000000002</v>
      </c>
    </row>
    <row r="52" spans="1:8" ht="36">
      <c r="A52" s="8" t="s">
        <v>244</v>
      </c>
      <c r="B52" s="8" t="s">
        <v>237</v>
      </c>
      <c r="C52" s="7" t="s">
        <v>328</v>
      </c>
      <c r="D52" s="8"/>
      <c r="E52" s="34" t="s">
        <v>133</v>
      </c>
      <c r="F52" s="48">
        <f>F53+F57</f>
        <v>21832.766000000003</v>
      </c>
      <c r="G52" s="48">
        <f>G53+G57</f>
        <v>20990.7</v>
      </c>
      <c r="H52" s="48">
        <f>H53+H57</f>
        <v>20990.7</v>
      </c>
    </row>
    <row r="53" spans="1:8" ht="72">
      <c r="A53" s="8" t="s">
        <v>244</v>
      </c>
      <c r="B53" s="8" t="s">
        <v>237</v>
      </c>
      <c r="C53" s="7" t="s">
        <v>328</v>
      </c>
      <c r="D53" s="17" t="s">
        <v>549</v>
      </c>
      <c r="E53" s="35" t="s">
        <v>550</v>
      </c>
      <c r="F53" s="48">
        <f>F54+F55+F56</f>
        <v>20837.616000000002</v>
      </c>
      <c r="G53" s="48">
        <f>G54+G55+G56</f>
        <v>20489.7</v>
      </c>
      <c r="H53" s="48">
        <f>H54+H55+H56</f>
        <v>20489.7</v>
      </c>
    </row>
    <row r="54" spans="1:8" ht="24">
      <c r="A54" s="8" t="s">
        <v>244</v>
      </c>
      <c r="B54" s="8" t="s">
        <v>237</v>
      </c>
      <c r="C54" s="7" t="s">
        <v>328</v>
      </c>
      <c r="D54" s="18" t="s">
        <v>551</v>
      </c>
      <c r="E54" s="36" t="s">
        <v>178</v>
      </c>
      <c r="F54" s="48">
        <v>12778</v>
      </c>
      <c r="G54" s="48">
        <v>12480.7</v>
      </c>
      <c r="H54" s="48">
        <v>12480.7</v>
      </c>
    </row>
    <row r="55" spans="1:8" ht="48">
      <c r="A55" s="8" t="s">
        <v>244</v>
      </c>
      <c r="B55" s="8" t="s">
        <v>237</v>
      </c>
      <c r="C55" s="7" t="s">
        <v>328</v>
      </c>
      <c r="D55" s="18" t="s">
        <v>552</v>
      </c>
      <c r="E55" s="36" t="s">
        <v>179</v>
      </c>
      <c r="F55" s="48">
        <v>3257</v>
      </c>
      <c r="G55" s="48">
        <v>3257</v>
      </c>
      <c r="H55" s="48">
        <v>3257</v>
      </c>
    </row>
    <row r="56" spans="1:8" ht="60">
      <c r="A56" s="8" t="s">
        <v>244</v>
      </c>
      <c r="B56" s="8" t="s">
        <v>237</v>
      </c>
      <c r="C56" s="7" t="s">
        <v>328</v>
      </c>
      <c r="D56" s="18">
        <v>129</v>
      </c>
      <c r="E56" s="36" t="s">
        <v>180</v>
      </c>
      <c r="F56" s="48">
        <v>4802.616</v>
      </c>
      <c r="G56" s="48">
        <v>4752</v>
      </c>
      <c r="H56" s="48">
        <v>4752</v>
      </c>
    </row>
    <row r="57" spans="1:8" ht="24">
      <c r="A57" s="8" t="s">
        <v>244</v>
      </c>
      <c r="B57" s="8" t="s">
        <v>237</v>
      </c>
      <c r="C57" s="7" t="s">
        <v>328</v>
      </c>
      <c r="D57" s="17" t="s">
        <v>246</v>
      </c>
      <c r="E57" s="35" t="s">
        <v>247</v>
      </c>
      <c r="F57" s="48">
        <f>F58</f>
        <v>995.15</v>
      </c>
      <c r="G57" s="48">
        <f>G58</f>
        <v>501</v>
      </c>
      <c r="H57" s="48">
        <f>H58</f>
        <v>501</v>
      </c>
    </row>
    <row r="58" spans="1:8" ht="24">
      <c r="A58" s="8" t="s">
        <v>244</v>
      </c>
      <c r="B58" s="8" t="s">
        <v>237</v>
      </c>
      <c r="C58" s="7" t="s">
        <v>328</v>
      </c>
      <c r="D58" s="8" t="s">
        <v>248</v>
      </c>
      <c r="E58" s="34" t="s">
        <v>231</v>
      </c>
      <c r="F58" s="48">
        <v>995.15</v>
      </c>
      <c r="G58" s="48">
        <v>501</v>
      </c>
      <c r="H58" s="48">
        <v>501</v>
      </c>
    </row>
    <row r="59" spans="1:8" ht="24">
      <c r="A59" s="8" t="s">
        <v>244</v>
      </c>
      <c r="B59" s="8" t="s">
        <v>237</v>
      </c>
      <c r="C59" s="7" t="s">
        <v>329</v>
      </c>
      <c r="D59" s="8"/>
      <c r="E59" s="34" t="s">
        <v>134</v>
      </c>
      <c r="F59" s="48">
        <f>F60</f>
        <v>1474.2839999999999</v>
      </c>
      <c r="G59" s="48">
        <f>G60</f>
        <v>1434.8999999999999</v>
      </c>
      <c r="H59" s="48">
        <f>H60</f>
        <v>1434.8999999999999</v>
      </c>
    </row>
    <row r="60" spans="1:8" ht="72">
      <c r="A60" s="8" t="s">
        <v>244</v>
      </c>
      <c r="B60" s="8" t="s">
        <v>237</v>
      </c>
      <c r="C60" s="7" t="s">
        <v>329</v>
      </c>
      <c r="D60" s="17" t="s">
        <v>549</v>
      </c>
      <c r="E60" s="35" t="s">
        <v>550</v>
      </c>
      <c r="F60" s="48">
        <f>F61+F62+F63</f>
        <v>1474.2839999999999</v>
      </c>
      <c r="G60" s="48">
        <f>G61+G62+G63</f>
        <v>1434.8999999999999</v>
      </c>
      <c r="H60" s="48">
        <f>H61+H62+H63</f>
        <v>1434.8999999999999</v>
      </c>
    </row>
    <row r="61" spans="1:8" ht="24">
      <c r="A61" s="8" t="s">
        <v>244</v>
      </c>
      <c r="B61" s="8" t="s">
        <v>237</v>
      </c>
      <c r="C61" s="7" t="s">
        <v>329</v>
      </c>
      <c r="D61" s="18" t="s">
        <v>551</v>
      </c>
      <c r="E61" s="36" t="s">
        <v>178</v>
      </c>
      <c r="F61" s="48">
        <v>877.1</v>
      </c>
      <c r="G61" s="48">
        <v>877.1</v>
      </c>
      <c r="H61" s="48">
        <v>877.1</v>
      </c>
    </row>
    <row r="62" spans="1:8" ht="48">
      <c r="A62" s="8" t="s">
        <v>244</v>
      </c>
      <c r="B62" s="8" t="s">
        <v>237</v>
      </c>
      <c r="C62" s="7" t="s">
        <v>329</v>
      </c>
      <c r="D62" s="18" t="s">
        <v>552</v>
      </c>
      <c r="E62" s="36" t="s">
        <v>179</v>
      </c>
      <c r="F62" s="48">
        <v>264.38400000000001</v>
      </c>
      <c r="G62" s="48">
        <v>225</v>
      </c>
      <c r="H62" s="48">
        <v>225</v>
      </c>
    </row>
    <row r="63" spans="1:8" ht="60">
      <c r="A63" s="8" t="s">
        <v>244</v>
      </c>
      <c r="B63" s="8" t="s">
        <v>237</v>
      </c>
      <c r="C63" s="7" t="s">
        <v>329</v>
      </c>
      <c r="D63" s="18">
        <v>129</v>
      </c>
      <c r="E63" s="36" t="s">
        <v>180</v>
      </c>
      <c r="F63" s="48">
        <v>332.8</v>
      </c>
      <c r="G63" s="48">
        <v>332.8</v>
      </c>
      <c r="H63" s="48">
        <v>332.8</v>
      </c>
    </row>
    <row r="64" spans="1:8" ht="60">
      <c r="A64" s="8" t="s">
        <v>244</v>
      </c>
      <c r="B64" s="8" t="s">
        <v>237</v>
      </c>
      <c r="C64" s="7" t="s">
        <v>330</v>
      </c>
      <c r="D64" s="18"/>
      <c r="E64" s="36" t="s">
        <v>514</v>
      </c>
      <c r="F64" s="48">
        <f>F65</f>
        <v>7618.9359999999997</v>
      </c>
      <c r="G64" s="48">
        <f>G65</f>
        <v>7829</v>
      </c>
      <c r="H64" s="48">
        <f>H65</f>
        <v>7829</v>
      </c>
    </row>
    <row r="65" spans="1:8" ht="72">
      <c r="A65" s="8" t="s">
        <v>244</v>
      </c>
      <c r="B65" s="8" t="s">
        <v>237</v>
      </c>
      <c r="C65" s="7" t="s">
        <v>330</v>
      </c>
      <c r="D65" s="17" t="s">
        <v>549</v>
      </c>
      <c r="E65" s="35" t="s">
        <v>550</v>
      </c>
      <c r="F65" s="48">
        <f>F66+F67+F68</f>
        <v>7618.9359999999997</v>
      </c>
      <c r="G65" s="48">
        <f>G66+G67+G68</f>
        <v>7829</v>
      </c>
      <c r="H65" s="48">
        <f>H66+H67+H68</f>
        <v>7829</v>
      </c>
    </row>
    <row r="66" spans="1:8" ht="24">
      <c r="A66" s="8" t="s">
        <v>244</v>
      </c>
      <c r="B66" s="8" t="s">
        <v>237</v>
      </c>
      <c r="C66" s="7" t="s">
        <v>330</v>
      </c>
      <c r="D66" s="18" t="s">
        <v>551</v>
      </c>
      <c r="E66" s="36" t="s">
        <v>178</v>
      </c>
      <c r="F66" s="48">
        <v>4596.7</v>
      </c>
      <c r="G66" s="48">
        <v>4715</v>
      </c>
      <c r="H66" s="48">
        <v>4715</v>
      </c>
    </row>
    <row r="67" spans="1:8" ht="24">
      <c r="A67" s="8" t="s">
        <v>244</v>
      </c>
      <c r="B67" s="8" t="s">
        <v>237</v>
      </c>
      <c r="C67" s="7" t="s">
        <v>330</v>
      </c>
      <c r="D67" s="18" t="s">
        <v>552</v>
      </c>
      <c r="E67" s="36" t="s">
        <v>553</v>
      </c>
      <c r="F67" s="48">
        <v>1252.9839999999999</v>
      </c>
      <c r="G67" s="48">
        <v>1298</v>
      </c>
      <c r="H67" s="48">
        <v>1298</v>
      </c>
    </row>
    <row r="68" spans="1:8" ht="60">
      <c r="A68" s="8" t="s">
        <v>244</v>
      </c>
      <c r="B68" s="8" t="s">
        <v>237</v>
      </c>
      <c r="C68" s="7" t="s">
        <v>330</v>
      </c>
      <c r="D68" s="18">
        <v>129</v>
      </c>
      <c r="E68" s="36" t="s">
        <v>180</v>
      </c>
      <c r="F68" s="48">
        <v>1769.252</v>
      </c>
      <c r="G68" s="48">
        <v>1816</v>
      </c>
      <c r="H68" s="48">
        <v>1816</v>
      </c>
    </row>
    <row r="69" spans="1:8">
      <c r="A69" s="11" t="s">
        <v>244</v>
      </c>
      <c r="B69" s="12" t="s">
        <v>26</v>
      </c>
      <c r="C69" s="12"/>
      <c r="D69" s="62"/>
      <c r="E69" s="91" t="s">
        <v>356</v>
      </c>
      <c r="F69" s="47">
        <f t="shared" ref="F69:H73" si="1">F70</f>
        <v>103.6</v>
      </c>
      <c r="G69" s="47">
        <f t="shared" si="1"/>
        <v>6.9</v>
      </c>
      <c r="H69" s="47">
        <f t="shared" si="1"/>
        <v>11.1</v>
      </c>
    </row>
    <row r="70" spans="1:8" ht="24">
      <c r="A70" s="8" t="s">
        <v>244</v>
      </c>
      <c r="B70" s="7" t="s">
        <v>26</v>
      </c>
      <c r="C70" s="7" t="s">
        <v>132</v>
      </c>
      <c r="D70" s="8"/>
      <c r="E70" s="34" t="s">
        <v>68</v>
      </c>
      <c r="F70" s="48">
        <f t="shared" si="1"/>
        <v>103.6</v>
      </c>
      <c r="G70" s="48">
        <f t="shared" si="1"/>
        <v>6.9</v>
      </c>
      <c r="H70" s="48">
        <f t="shared" si="1"/>
        <v>11.1</v>
      </c>
    </row>
    <row r="71" spans="1:8" ht="36">
      <c r="A71" s="13" t="s">
        <v>244</v>
      </c>
      <c r="B71" s="14" t="s">
        <v>26</v>
      </c>
      <c r="C71" s="76" t="s">
        <v>415</v>
      </c>
      <c r="D71" s="14"/>
      <c r="E71" s="44" t="s">
        <v>69</v>
      </c>
      <c r="F71" s="48">
        <f t="shared" si="1"/>
        <v>103.6</v>
      </c>
      <c r="G71" s="48">
        <f t="shared" si="1"/>
        <v>6.9</v>
      </c>
      <c r="H71" s="48">
        <f t="shared" si="1"/>
        <v>11.1</v>
      </c>
    </row>
    <row r="72" spans="1:8" ht="60">
      <c r="A72" s="8" t="s">
        <v>244</v>
      </c>
      <c r="B72" s="7" t="s">
        <v>26</v>
      </c>
      <c r="C72" s="76" t="s">
        <v>624</v>
      </c>
      <c r="D72" s="18"/>
      <c r="E72" s="22" t="s">
        <v>355</v>
      </c>
      <c r="F72" s="67">
        <f t="shared" si="1"/>
        <v>103.6</v>
      </c>
      <c r="G72" s="67">
        <f t="shared" si="1"/>
        <v>6.9</v>
      </c>
      <c r="H72" s="67">
        <f t="shared" si="1"/>
        <v>11.1</v>
      </c>
    </row>
    <row r="73" spans="1:8" ht="24">
      <c r="A73" s="8" t="s">
        <v>244</v>
      </c>
      <c r="B73" s="7" t="s">
        <v>26</v>
      </c>
      <c r="C73" s="76" t="s">
        <v>624</v>
      </c>
      <c r="D73" s="17" t="s">
        <v>246</v>
      </c>
      <c r="E73" s="35" t="s">
        <v>247</v>
      </c>
      <c r="F73" s="67">
        <f t="shared" si="1"/>
        <v>103.6</v>
      </c>
      <c r="G73" s="67">
        <f t="shared" si="1"/>
        <v>6.9</v>
      </c>
      <c r="H73" s="67">
        <f t="shared" si="1"/>
        <v>11.1</v>
      </c>
    </row>
    <row r="74" spans="1:8" ht="24">
      <c r="A74" s="8" t="s">
        <v>244</v>
      </c>
      <c r="B74" s="7" t="s">
        <v>26</v>
      </c>
      <c r="C74" s="76" t="s">
        <v>624</v>
      </c>
      <c r="D74" s="8" t="s">
        <v>248</v>
      </c>
      <c r="E74" s="34" t="s">
        <v>231</v>
      </c>
      <c r="F74" s="67">
        <v>103.6</v>
      </c>
      <c r="G74" s="48">
        <v>6.9</v>
      </c>
      <c r="H74" s="48">
        <v>11.1</v>
      </c>
    </row>
    <row r="75" spans="1:8" ht="48">
      <c r="A75" s="11" t="s">
        <v>244</v>
      </c>
      <c r="B75" s="11" t="s">
        <v>22</v>
      </c>
      <c r="C75" s="7"/>
      <c r="D75" s="8"/>
      <c r="E75" s="34" t="s">
        <v>33</v>
      </c>
      <c r="F75" s="56">
        <f>F76</f>
        <v>13507.366</v>
      </c>
      <c r="G75" s="56">
        <f>G76</f>
        <v>13487.7</v>
      </c>
      <c r="H75" s="56">
        <f>H76</f>
        <v>13545.800000000001</v>
      </c>
    </row>
    <row r="76" spans="1:8" ht="24">
      <c r="A76" s="8" t="s">
        <v>244</v>
      </c>
      <c r="B76" s="8" t="s">
        <v>22</v>
      </c>
      <c r="C76" s="7" t="s">
        <v>132</v>
      </c>
      <c r="D76" s="8"/>
      <c r="E76" s="34" t="s">
        <v>68</v>
      </c>
      <c r="F76" s="48">
        <f>F77+F96</f>
        <v>13507.366</v>
      </c>
      <c r="G76" s="48">
        <f>G77+G96</f>
        <v>13487.7</v>
      </c>
      <c r="H76" s="48">
        <f>H77+H96</f>
        <v>13545.800000000001</v>
      </c>
    </row>
    <row r="77" spans="1:8" ht="36">
      <c r="A77" s="8" t="s">
        <v>244</v>
      </c>
      <c r="B77" s="8" t="s">
        <v>22</v>
      </c>
      <c r="C77" s="7" t="s">
        <v>131</v>
      </c>
      <c r="D77" s="8"/>
      <c r="E77" s="34" t="s">
        <v>65</v>
      </c>
      <c r="F77" s="48">
        <f>F78+F83+F92</f>
        <v>11029.805</v>
      </c>
      <c r="G77" s="48">
        <f>G78+G83+G92</f>
        <v>11659.300000000001</v>
      </c>
      <c r="H77" s="48">
        <f>H78+H83+H92</f>
        <v>11659.300000000001</v>
      </c>
    </row>
    <row r="78" spans="1:8" ht="36">
      <c r="A78" s="8" t="s">
        <v>244</v>
      </c>
      <c r="B78" s="8" t="s">
        <v>22</v>
      </c>
      <c r="C78" s="7" t="s">
        <v>328</v>
      </c>
      <c r="D78" s="8"/>
      <c r="E78" s="34" t="s">
        <v>133</v>
      </c>
      <c r="F78" s="48">
        <f>F79</f>
        <v>5478.6689999999999</v>
      </c>
      <c r="G78" s="48">
        <f>G79</f>
        <v>6213.2</v>
      </c>
      <c r="H78" s="48">
        <f>H79</f>
        <v>6213.2</v>
      </c>
    </row>
    <row r="79" spans="1:8" ht="72">
      <c r="A79" s="8" t="s">
        <v>244</v>
      </c>
      <c r="B79" s="8" t="s">
        <v>22</v>
      </c>
      <c r="C79" s="7" t="s">
        <v>328</v>
      </c>
      <c r="D79" s="17" t="s">
        <v>549</v>
      </c>
      <c r="E79" s="35" t="s">
        <v>550</v>
      </c>
      <c r="F79" s="48">
        <f>F80+F82+F81</f>
        <v>5478.6689999999999</v>
      </c>
      <c r="G79" s="48">
        <f>G80+G82+G81</f>
        <v>6213.2</v>
      </c>
      <c r="H79" s="48">
        <f>H80+H82+H81</f>
        <v>6213.2</v>
      </c>
    </row>
    <row r="80" spans="1:8" ht="24">
      <c r="A80" s="8" t="s">
        <v>244</v>
      </c>
      <c r="B80" s="8" t="s">
        <v>22</v>
      </c>
      <c r="C80" s="7" t="s">
        <v>328</v>
      </c>
      <c r="D80" s="18" t="s">
        <v>551</v>
      </c>
      <c r="E80" s="36" t="s">
        <v>178</v>
      </c>
      <c r="F80" s="48">
        <v>3671.4</v>
      </c>
      <c r="G80" s="48">
        <v>3671.4</v>
      </c>
      <c r="H80" s="48">
        <v>3671.4</v>
      </c>
    </row>
    <row r="81" spans="1:8" ht="24">
      <c r="A81" s="8" t="s">
        <v>244</v>
      </c>
      <c r="B81" s="8" t="s">
        <v>22</v>
      </c>
      <c r="C81" s="7" t="s">
        <v>328</v>
      </c>
      <c r="D81" s="18" t="s">
        <v>552</v>
      </c>
      <c r="E81" s="36" t="s">
        <v>553</v>
      </c>
      <c r="F81" s="48">
        <v>535.86599999999999</v>
      </c>
      <c r="G81" s="48">
        <v>1100</v>
      </c>
      <c r="H81" s="48">
        <v>1100</v>
      </c>
    </row>
    <row r="82" spans="1:8" ht="60">
      <c r="A82" s="8" t="s">
        <v>244</v>
      </c>
      <c r="B82" s="8" t="s">
        <v>22</v>
      </c>
      <c r="C82" s="7" t="s">
        <v>328</v>
      </c>
      <c r="D82" s="18">
        <v>129</v>
      </c>
      <c r="E82" s="36" t="s">
        <v>180</v>
      </c>
      <c r="F82" s="48">
        <v>1271.403</v>
      </c>
      <c r="G82" s="48">
        <v>1441.8</v>
      </c>
      <c r="H82" s="48">
        <v>1441.8</v>
      </c>
    </row>
    <row r="83" spans="1:8" ht="36">
      <c r="A83" s="8" t="s">
        <v>244</v>
      </c>
      <c r="B83" s="8" t="s">
        <v>22</v>
      </c>
      <c r="C83" s="23" t="s">
        <v>425</v>
      </c>
      <c r="D83" s="8"/>
      <c r="E83" s="34" t="s">
        <v>66</v>
      </c>
      <c r="F83" s="48">
        <f>F84+F88+F90</f>
        <v>2563.0360000000005</v>
      </c>
      <c r="G83" s="48">
        <f>G84+G88+G90</f>
        <v>2458.0000000000005</v>
      </c>
      <c r="H83" s="48">
        <f>H84+H88+H90</f>
        <v>2458.0000000000005</v>
      </c>
    </row>
    <row r="84" spans="1:8" ht="72">
      <c r="A84" s="8" t="s">
        <v>244</v>
      </c>
      <c r="B84" s="8" t="s">
        <v>22</v>
      </c>
      <c r="C84" s="23" t="s">
        <v>425</v>
      </c>
      <c r="D84" s="17" t="s">
        <v>549</v>
      </c>
      <c r="E84" s="35" t="s">
        <v>550</v>
      </c>
      <c r="F84" s="48">
        <f>F85+F86+F87</f>
        <v>2506.8360000000002</v>
      </c>
      <c r="G84" s="48">
        <f>G85+G86+G87</f>
        <v>2401.8000000000002</v>
      </c>
      <c r="H84" s="48">
        <f>H85+H86+H87</f>
        <v>2401.8000000000002</v>
      </c>
    </row>
    <row r="85" spans="1:8" ht="24">
      <c r="A85" s="8" t="s">
        <v>244</v>
      </c>
      <c r="B85" s="8" t="s">
        <v>22</v>
      </c>
      <c r="C85" s="23" t="s">
        <v>425</v>
      </c>
      <c r="D85" s="18" t="s">
        <v>551</v>
      </c>
      <c r="E85" s="36" t="s">
        <v>178</v>
      </c>
      <c r="F85" s="48">
        <v>1506.7</v>
      </c>
      <c r="G85" s="48">
        <v>1506.7</v>
      </c>
      <c r="H85" s="48">
        <v>1506.7</v>
      </c>
    </row>
    <row r="86" spans="1:8" ht="24">
      <c r="A86" s="8" t="s">
        <v>244</v>
      </c>
      <c r="B86" s="8" t="s">
        <v>22</v>
      </c>
      <c r="C86" s="23" t="s">
        <v>425</v>
      </c>
      <c r="D86" s="18" t="s">
        <v>552</v>
      </c>
      <c r="E86" s="36" t="s">
        <v>553</v>
      </c>
      <c r="F86" s="48">
        <v>446.762</v>
      </c>
      <c r="G86" s="48">
        <v>338</v>
      </c>
      <c r="H86" s="48">
        <v>338</v>
      </c>
    </row>
    <row r="87" spans="1:8" ht="60">
      <c r="A87" s="8" t="s">
        <v>244</v>
      </c>
      <c r="B87" s="8" t="s">
        <v>22</v>
      </c>
      <c r="C87" s="23" t="s">
        <v>425</v>
      </c>
      <c r="D87" s="18">
        <v>129</v>
      </c>
      <c r="E87" s="36" t="s">
        <v>180</v>
      </c>
      <c r="F87" s="48">
        <v>553.37400000000002</v>
      </c>
      <c r="G87" s="48">
        <v>557.1</v>
      </c>
      <c r="H87" s="48">
        <v>557.1</v>
      </c>
    </row>
    <row r="88" spans="1:8" ht="24">
      <c r="A88" s="8" t="s">
        <v>244</v>
      </c>
      <c r="B88" s="8" t="s">
        <v>22</v>
      </c>
      <c r="C88" s="23" t="s">
        <v>425</v>
      </c>
      <c r="D88" s="17" t="s">
        <v>246</v>
      </c>
      <c r="E88" s="35" t="s">
        <v>247</v>
      </c>
      <c r="F88" s="48">
        <f>F89</f>
        <v>54.9</v>
      </c>
      <c r="G88" s="48">
        <f>G89</f>
        <v>54.9</v>
      </c>
      <c r="H88" s="48">
        <f>H89</f>
        <v>54.9</v>
      </c>
    </row>
    <row r="89" spans="1:8" ht="24">
      <c r="A89" s="8" t="s">
        <v>244</v>
      </c>
      <c r="B89" s="8" t="s">
        <v>22</v>
      </c>
      <c r="C89" s="23" t="s">
        <v>425</v>
      </c>
      <c r="D89" s="8" t="s">
        <v>248</v>
      </c>
      <c r="E89" s="34" t="s">
        <v>231</v>
      </c>
      <c r="F89" s="48">
        <v>54.9</v>
      </c>
      <c r="G89" s="48">
        <v>54.9</v>
      </c>
      <c r="H89" s="48">
        <v>54.9</v>
      </c>
    </row>
    <row r="90" spans="1:8">
      <c r="A90" s="8" t="s">
        <v>244</v>
      </c>
      <c r="B90" s="8" t="s">
        <v>22</v>
      </c>
      <c r="C90" s="23" t="s">
        <v>425</v>
      </c>
      <c r="D90" s="8" t="s">
        <v>252</v>
      </c>
      <c r="E90" s="35" t="s">
        <v>253</v>
      </c>
      <c r="F90" s="48">
        <f>F91</f>
        <v>1.3</v>
      </c>
      <c r="G90" s="48">
        <f>G91</f>
        <v>1.3</v>
      </c>
      <c r="H90" s="48">
        <f>H91</f>
        <v>1.3</v>
      </c>
    </row>
    <row r="91" spans="1:8">
      <c r="A91" s="13" t="s">
        <v>244</v>
      </c>
      <c r="B91" s="13" t="s">
        <v>22</v>
      </c>
      <c r="C91" s="23" t="s">
        <v>425</v>
      </c>
      <c r="D91" s="8">
        <v>853</v>
      </c>
      <c r="E91" s="36" t="s">
        <v>540</v>
      </c>
      <c r="F91" s="54">
        <v>1.3</v>
      </c>
      <c r="G91" s="54">
        <v>1.3</v>
      </c>
      <c r="H91" s="54">
        <v>1.3</v>
      </c>
    </row>
    <row r="92" spans="1:8" ht="60">
      <c r="A92" s="8" t="s">
        <v>244</v>
      </c>
      <c r="B92" s="8" t="s">
        <v>22</v>
      </c>
      <c r="C92" s="7" t="s">
        <v>330</v>
      </c>
      <c r="D92" s="18"/>
      <c r="E92" s="36" t="s">
        <v>514</v>
      </c>
      <c r="F92" s="48">
        <f>F93</f>
        <v>2988.1</v>
      </c>
      <c r="G92" s="48">
        <f>G93</f>
        <v>2988.1</v>
      </c>
      <c r="H92" s="48">
        <f>H93</f>
        <v>2988.1</v>
      </c>
    </row>
    <row r="93" spans="1:8" ht="72">
      <c r="A93" s="8" t="s">
        <v>244</v>
      </c>
      <c r="B93" s="8" t="s">
        <v>22</v>
      </c>
      <c r="C93" s="7" t="s">
        <v>330</v>
      </c>
      <c r="D93" s="17" t="s">
        <v>549</v>
      </c>
      <c r="E93" s="35" t="s">
        <v>550</v>
      </c>
      <c r="F93" s="48">
        <f>F94+F95</f>
        <v>2988.1</v>
      </c>
      <c r="G93" s="48">
        <f>G94+G95</f>
        <v>2988.1</v>
      </c>
      <c r="H93" s="48">
        <f>H94+H95</f>
        <v>2988.1</v>
      </c>
    </row>
    <row r="94" spans="1:8" ht="24">
      <c r="A94" s="8" t="s">
        <v>244</v>
      </c>
      <c r="B94" s="8" t="s">
        <v>22</v>
      </c>
      <c r="C94" s="7" t="s">
        <v>330</v>
      </c>
      <c r="D94" s="18" t="s">
        <v>551</v>
      </c>
      <c r="E94" s="36" t="s">
        <v>178</v>
      </c>
      <c r="F94" s="48">
        <v>2295</v>
      </c>
      <c r="G94" s="48">
        <v>2295</v>
      </c>
      <c r="H94" s="48">
        <v>2295</v>
      </c>
    </row>
    <row r="95" spans="1:8" ht="60">
      <c r="A95" s="8" t="s">
        <v>244</v>
      </c>
      <c r="B95" s="8" t="s">
        <v>22</v>
      </c>
      <c r="C95" s="7" t="s">
        <v>330</v>
      </c>
      <c r="D95" s="18">
        <v>129</v>
      </c>
      <c r="E95" s="36" t="s">
        <v>180</v>
      </c>
      <c r="F95" s="48">
        <v>693.1</v>
      </c>
      <c r="G95" s="48">
        <v>693.1</v>
      </c>
      <c r="H95" s="48">
        <v>693.1</v>
      </c>
    </row>
    <row r="96" spans="1:8" ht="36">
      <c r="A96" s="13" t="s">
        <v>244</v>
      </c>
      <c r="B96" s="13" t="s">
        <v>22</v>
      </c>
      <c r="C96" s="7" t="s">
        <v>415</v>
      </c>
      <c r="D96" s="7"/>
      <c r="E96" s="34" t="s">
        <v>69</v>
      </c>
      <c r="F96" s="54">
        <f>F97</f>
        <v>2477.5610000000001</v>
      </c>
      <c r="G96" s="54">
        <f>G97</f>
        <v>1828.4</v>
      </c>
      <c r="H96" s="54">
        <f>H97</f>
        <v>1886.5</v>
      </c>
    </row>
    <row r="97" spans="1:8" ht="48">
      <c r="A97" s="8" t="s">
        <v>244</v>
      </c>
      <c r="B97" s="8" t="s">
        <v>22</v>
      </c>
      <c r="C97" s="7" t="s">
        <v>426</v>
      </c>
      <c r="D97" s="8"/>
      <c r="E97" s="34" t="s">
        <v>306</v>
      </c>
      <c r="F97" s="48">
        <f>F98+F101</f>
        <v>2477.5610000000001</v>
      </c>
      <c r="G97" s="48">
        <f>G98+G101</f>
        <v>1828.4</v>
      </c>
      <c r="H97" s="48">
        <f>H98+H101</f>
        <v>1886.5</v>
      </c>
    </row>
    <row r="98" spans="1:8" ht="72">
      <c r="A98" s="8" t="s">
        <v>244</v>
      </c>
      <c r="B98" s="8" t="s">
        <v>22</v>
      </c>
      <c r="C98" s="7" t="s">
        <v>426</v>
      </c>
      <c r="D98" s="17" t="s">
        <v>549</v>
      </c>
      <c r="E98" s="35" t="s">
        <v>550</v>
      </c>
      <c r="F98" s="48">
        <f>F99+F100</f>
        <v>1607.5610000000001</v>
      </c>
      <c r="G98" s="48">
        <f>G99+G100</f>
        <v>924.2</v>
      </c>
      <c r="H98" s="48">
        <f>H99+H100</f>
        <v>924.2</v>
      </c>
    </row>
    <row r="99" spans="1:8" ht="24">
      <c r="A99" s="8" t="s">
        <v>244</v>
      </c>
      <c r="B99" s="8" t="s">
        <v>22</v>
      </c>
      <c r="C99" s="7" t="s">
        <v>426</v>
      </c>
      <c r="D99" s="18" t="s">
        <v>552</v>
      </c>
      <c r="E99" s="36" t="s">
        <v>553</v>
      </c>
      <c r="F99" s="48">
        <v>1258.7550000000001</v>
      </c>
      <c r="G99" s="48">
        <v>733.9</v>
      </c>
      <c r="H99" s="48">
        <v>733.9</v>
      </c>
    </row>
    <row r="100" spans="1:8" ht="60">
      <c r="A100" s="8" t="s">
        <v>244</v>
      </c>
      <c r="B100" s="8" t="s">
        <v>22</v>
      </c>
      <c r="C100" s="7" t="s">
        <v>426</v>
      </c>
      <c r="D100" s="18">
        <v>129</v>
      </c>
      <c r="E100" s="36" t="s">
        <v>180</v>
      </c>
      <c r="F100" s="48">
        <v>348.80599999999998</v>
      </c>
      <c r="G100" s="48">
        <v>190.3</v>
      </c>
      <c r="H100" s="48">
        <v>190.3</v>
      </c>
    </row>
    <row r="101" spans="1:8" ht="24">
      <c r="A101" s="8" t="s">
        <v>244</v>
      </c>
      <c r="B101" s="8" t="s">
        <v>22</v>
      </c>
      <c r="C101" s="7" t="s">
        <v>426</v>
      </c>
      <c r="D101" s="17" t="s">
        <v>246</v>
      </c>
      <c r="E101" s="35" t="s">
        <v>247</v>
      </c>
      <c r="F101" s="48">
        <f>F102</f>
        <v>870</v>
      </c>
      <c r="G101" s="48">
        <f>G102</f>
        <v>904.2</v>
      </c>
      <c r="H101" s="48">
        <f>H102</f>
        <v>962.3</v>
      </c>
    </row>
    <row r="102" spans="1:8" ht="24">
      <c r="A102" s="8" t="s">
        <v>244</v>
      </c>
      <c r="B102" s="8" t="s">
        <v>22</v>
      </c>
      <c r="C102" s="7" t="s">
        <v>426</v>
      </c>
      <c r="D102" s="8" t="s">
        <v>248</v>
      </c>
      <c r="E102" s="34" t="s">
        <v>231</v>
      </c>
      <c r="F102" s="48">
        <v>870</v>
      </c>
      <c r="G102" s="48">
        <v>904.2</v>
      </c>
      <c r="H102" s="48">
        <v>962.3</v>
      </c>
    </row>
    <row r="103" spans="1:8" ht="24">
      <c r="A103" s="60" t="s">
        <v>244</v>
      </c>
      <c r="B103" s="61" t="s">
        <v>255</v>
      </c>
      <c r="C103" s="65"/>
      <c r="D103" s="65"/>
      <c r="E103" s="68" t="s">
        <v>340</v>
      </c>
      <c r="F103" s="47">
        <f>F104</f>
        <v>3581</v>
      </c>
      <c r="G103" s="48"/>
      <c r="H103" s="48"/>
    </row>
    <row r="104" spans="1:8" ht="24">
      <c r="A104" s="13" t="s">
        <v>244</v>
      </c>
      <c r="B104" s="14" t="s">
        <v>255</v>
      </c>
      <c r="C104" s="7" t="s">
        <v>132</v>
      </c>
      <c r="D104" s="7"/>
      <c r="E104" s="34" t="s">
        <v>68</v>
      </c>
      <c r="F104" s="48">
        <f>F105</f>
        <v>3581</v>
      </c>
      <c r="G104" s="48"/>
      <c r="H104" s="48"/>
    </row>
    <row r="105" spans="1:8" ht="36">
      <c r="A105" s="13" t="s">
        <v>244</v>
      </c>
      <c r="B105" s="14" t="s">
        <v>255</v>
      </c>
      <c r="C105" s="7" t="s">
        <v>391</v>
      </c>
      <c r="D105" s="7"/>
      <c r="E105" s="34" t="s">
        <v>392</v>
      </c>
      <c r="F105" s="48">
        <f>F106</f>
        <v>3581</v>
      </c>
      <c r="G105" s="48"/>
      <c r="H105" s="48"/>
    </row>
    <row r="106" spans="1:8" ht="24">
      <c r="A106" s="13" t="s">
        <v>244</v>
      </c>
      <c r="B106" s="14" t="s">
        <v>255</v>
      </c>
      <c r="C106" s="65">
        <v>9940020170</v>
      </c>
      <c r="D106" s="65"/>
      <c r="E106" s="22" t="s">
        <v>341</v>
      </c>
      <c r="F106" s="48">
        <f>F107</f>
        <v>3581</v>
      </c>
      <c r="G106" s="48"/>
      <c r="H106" s="48"/>
    </row>
    <row r="107" spans="1:8" ht="24">
      <c r="A107" s="13" t="s">
        <v>244</v>
      </c>
      <c r="B107" s="14" t="s">
        <v>255</v>
      </c>
      <c r="C107" s="65">
        <v>9940020170</v>
      </c>
      <c r="D107" s="17" t="s">
        <v>246</v>
      </c>
      <c r="E107" s="35" t="s">
        <v>247</v>
      </c>
      <c r="F107" s="48">
        <f>F108</f>
        <v>3581</v>
      </c>
      <c r="G107" s="48"/>
      <c r="H107" s="48"/>
    </row>
    <row r="108" spans="1:8" ht="24">
      <c r="A108" s="13" t="s">
        <v>244</v>
      </c>
      <c r="B108" s="14" t="s">
        <v>255</v>
      </c>
      <c r="C108" s="65">
        <v>9940020170</v>
      </c>
      <c r="D108" s="8" t="s">
        <v>248</v>
      </c>
      <c r="E108" s="34" t="s">
        <v>231</v>
      </c>
      <c r="F108" s="48">
        <v>3581</v>
      </c>
      <c r="G108" s="48"/>
      <c r="H108" s="48"/>
    </row>
    <row r="109" spans="1:8">
      <c r="A109" s="11" t="s">
        <v>244</v>
      </c>
      <c r="B109" s="11" t="s">
        <v>312</v>
      </c>
      <c r="C109" s="12"/>
      <c r="D109" s="11"/>
      <c r="E109" s="38" t="s">
        <v>288</v>
      </c>
      <c r="F109" s="47">
        <f>F112</f>
        <v>200</v>
      </c>
      <c r="G109" s="47">
        <f>G112</f>
        <v>200</v>
      </c>
      <c r="H109" s="47">
        <f>H112</f>
        <v>200</v>
      </c>
    </row>
    <row r="110" spans="1:8" ht="24">
      <c r="A110" s="8" t="s">
        <v>244</v>
      </c>
      <c r="B110" s="8" t="s">
        <v>312</v>
      </c>
      <c r="C110" s="7" t="s">
        <v>132</v>
      </c>
      <c r="D110" s="7"/>
      <c r="E110" s="34" t="s">
        <v>68</v>
      </c>
      <c r="F110" s="48">
        <f>F112</f>
        <v>200</v>
      </c>
      <c r="G110" s="48">
        <f>G112</f>
        <v>200</v>
      </c>
      <c r="H110" s="48">
        <f>H112</f>
        <v>200</v>
      </c>
    </row>
    <row r="111" spans="1:8" ht="24">
      <c r="A111" s="8" t="s">
        <v>244</v>
      </c>
      <c r="B111" s="8" t="s">
        <v>312</v>
      </c>
      <c r="C111" s="7" t="s">
        <v>184</v>
      </c>
      <c r="D111" s="7"/>
      <c r="E111" s="34" t="s">
        <v>185</v>
      </c>
      <c r="F111" s="48">
        <f>F112</f>
        <v>200</v>
      </c>
      <c r="G111" s="48">
        <f>G112</f>
        <v>200</v>
      </c>
      <c r="H111" s="48">
        <f>H112</f>
        <v>200</v>
      </c>
    </row>
    <row r="112" spans="1:8" ht="24">
      <c r="A112" s="8" t="s">
        <v>244</v>
      </c>
      <c r="B112" s="8" t="s">
        <v>312</v>
      </c>
      <c r="C112" s="7" t="s">
        <v>331</v>
      </c>
      <c r="D112" s="8"/>
      <c r="E112" s="34" t="s">
        <v>546</v>
      </c>
      <c r="F112" s="48">
        <f>F114</f>
        <v>200</v>
      </c>
      <c r="G112" s="48">
        <f>G114</f>
        <v>200</v>
      </c>
      <c r="H112" s="48">
        <f>H114</f>
        <v>200</v>
      </c>
    </row>
    <row r="113" spans="1:8">
      <c r="A113" s="8" t="s">
        <v>244</v>
      </c>
      <c r="B113" s="8" t="s">
        <v>312</v>
      </c>
      <c r="C113" s="7" t="s">
        <v>331</v>
      </c>
      <c r="D113" s="8">
        <v>800</v>
      </c>
      <c r="E113" s="34" t="s">
        <v>253</v>
      </c>
      <c r="F113" s="48">
        <v>200</v>
      </c>
      <c r="G113" s="48">
        <v>200</v>
      </c>
      <c r="H113" s="48">
        <v>200</v>
      </c>
    </row>
    <row r="114" spans="1:8">
      <c r="A114" s="8" t="s">
        <v>244</v>
      </c>
      <c r="B114" s="8" t="s">
        <v>312</v>
      </c>
      <c r="C114" s="7" t="s">
        <v>331</v>
      </c>
      <c r="D114" s="8" t="s">
        <v>62</v>
      </c>
      <c r="E114" s="34" t="s">
        <v>67</v>
      </c>
      <c r="F114" s="48">
        <v>200</v>
      </c>
      <c r="G114" s="48">
        <v>200</v>
      </c>
      <c r="H114" s="48">
        <v>200</v>
      </c>
    </row>
    <row r="115" spans="1:8">
      <c r="A115" s="11" t="s">
        <v>244</v>
      </c>
      <c r="B115" s="11" t="s">
        <v>23</v>
      </c>
      <c r="C115" s="7"/>
      <c r="D115" s="8"/>
      <c r="E115" s="38" t="s">
        <v>24</v>
      </c>
      <c r="F115" s="47">
        <f>F122+F116</f>
        <v>74191.263000000006</v>
      </c>
      <c r="G115" s="47">
        <f>G122</f>
        <v>32968.400000000001</v>
      </c>
      <c r="H115" s="47">
        <f>H122</f>
        <v>33761.4</v>
      </c>
    </row>
    <row r="116" spans="1:8" ht="36">
      <c r="A116" s="8" t="s">
        <v>244</v>
      </c>
      <c r="B116" s="8" t="s">
        <v>23</v>
      </c>
      <c r="C116" s="7" t="s">
        <v>398</v>
      </c>
      <c r="D116" s="8"/>
      <c r="E116" s="34" t="s">
        <v>98</v>
      </c>
      <c r="F116" s="48">
        <f>F117</f>
        <v>160</v>
      </c>
      <c r="G116" s="47"/>
      <c r="H116" s="47"/>
    </row>
    <row r="117" spans="1:8" ht="60">
      <c r="A117" s="8" t="s">
        <v>244</v>
      </c>
      <c r="B117" s="8" t="s">
        <v>23</v>
      </c>
      <c r="C117" s="7" t="s">
        <v>399</v>
      </c>
      <c r="D117" s="8"/>
      <c r="E117" s="34" t="s">
        <v>344</v>
      </c>
      <c r="F117" s="48">
        <f>F118</f>
        <v>160</v>
      </c>
      <c r="G117" s="47"/>
      <c r="H117" s="47"/>
    </row>
    <row r="118" spans="1:8" ht="36">
      <c r="A118" s="8" t="s">
        <v>244</v>
      </c>
      <c r="B118" s="8" t="s">
        <v>23</v>
      </c>
      <c r="C118" s="7" t="s">
        <v>401</v>
      </c>
      <c r="D118" s="8"/>
      <c r="E118" s="34" t="s">
        <v>345</v>
      </c>
      <c r="F118" s="48">
        <f>F119</f>
        <v>160</v>
      </c>
      <c r="G118" s="47"/>
      <c r="H118" s="47"/>
    </row>
    <row r="119" spans="1:8" ht="36">
      <c r="A119" s="8" t="s">
        <v>244</v>
      </c>
      <c r="B119" s="8" t="s">
        <v>23</v>
      </c>
      <c r="C119" s="7" t="s">
        <v>631</v>
      </c>
      <c r="D119" s="8"/>
      <c r="E119" s="34" t="s">
        <v>630</v>
      </c>
      <c r="F119" s="48">
        <f>F120</f>
        <v>160</v>
      </c>
      <c r="G119" s="47"/>
      <c r="H119" s="47"/>
    </row>
    <row r="120" spans="1:8" ht="24">
      <c r="A120" s="8" t="s">
        <v>244</v>
      </c>
      <c r="B120" s="8" t="s">
        <v>23</v>
      </c>
      <c r="C120" s="7" t="s">
        <v>631</v>
      </c>
      <c r="D120" s="17" t="s">
        <v>246</v>
      </c>
      <c r="E120" s="35" t="s">
        <v>247</v>
      </c>
      <c r="F120" s="48">
        <f>F121</f>
        <v>160</v>
      </c>
      <c r="G120" s="47"/>
      <c r="H120" s="47"/>
    </row>
    <row r="121" spans="1:8" ht="24">
      <c r="A121" s="8" t="s">
        <v>244</v>
      </c>
      <c r="B121" s="8" t="s">
        <v>23</v>
      </c>
      <c r="C121" s="7" t="s">
        <v>631</v>
      </c>
      <c r="D121" s="8" t="s">
        <v>248</v>
      </c>
      <c r="E121" s="34" t="s">
        <v>249</v>
      </c>
      <c r="F121" s="48">
        <v>160</v>
      </c>
      <c r="G121" s="47"/>
      <c r="H121" s="47"/>
    </row>
    <row r="122" spans="1:8" ht="24">
      <c r="A122" s="8" t="s">
        <v>244</v>
      </c>
      <c r="B122" s="8" t="s">
        <v>23</v>
      </c>
      <c r="C122" s="7" t="s">
        <v>132</v>
      </c>
      <c r="D122" s="8"/>
      <c r="E122" s="34" t="s">
        <v>68</v>
      </c>
      <c r="F122" s="48">
        <f>F123+F138+F170</f>
        <v>74031.263000000006</v>
      </c>
      <c r="G122" s="48">
        <f>G123+G138+G170</f>
        <v>32968.400000000001</v>
      </c>
      <c r="H122" s="48">
        <f>H123+H138+H170</f>
        <v>33761.4</v>
      </c>
    </row>
    <row r="123" spans="1:8" ht="36">
      <c r="A123" s="8" t="s">
        <v>244</v>
      </c>
      <c r="B123" s="8" t="s">
        <v>23</v>
      </c>
      <c r="C123" s="7" t="s">
        <v>131</v>
      </c>
      <c r="D123" s="8"/>
      <c r="E123" s="34" t="s">
        <v>65</v>
      </c>
      <c r="F123" s="48">
        <f>F124+F134</f>
        <v>7977.5300000000007</v>
      </c>
      <c r="G123" s="48">
        <f>G124+G134</f>
        <v>7950.3</v>
      </c>
      <c r="H123" s="48">
        <f>H124+H134</f>
        <v>7950.3</v>
      </c>
    </row>
    <row r="124" spans="1:8" ht="36">
      <c r="A124" s="8" t="s">
        <v>244</v>
      </c>
      <c r="B124" s="8" t="s">
        <v>23</v>
      </c>
      <c r="C124" s="7" t="s">
        <v>328</v>
      </c>
      <c r="D124" s="8"/>
      <c r="E124" s="34" t="s">
        <v>133</v>
      </c>
      <c r="F124" s="48">
        <f>F125+F129+F131</f>
        <v>4242.8300000000008</v>
      </c>
      <c r="G124" s="48">
        <f>G125+G129</f>
        <v>4215.3</v>
      </c>
      <c r="H124" s="48">
        <f>H125+H129</f>
        <v>4215.3</v>
      </c>
    </row>
    <row r="125" spans="1:8" ht="72">
      <c r="A125" s="8" t="s">
        <v>244</v>
      </c>
      <c r="B125" s="8" t="s">
        <v>23</v>
      </c>
      <c r="C125" s="7" t="s">
        <v>328</v>
      </c>
      <c r="D125" s="17" t="s">
        <v>549</v>
      </c>
      <c r="E125" s="35" t="s">
        <v>550</v>
      </c>
      <c r="F125" s="48">
        <f>F126+F127+F128</f>
        <v>3963.7000000000003</v>
      </c>
      <c r="G125" s="48">
        <f>G126+G127+G128</f>
        <v>3963.7000000000003</v>
      </c>
      <c r="H125" s="48">
        <f>H126+H127+H128</f>
        <v>3963.7000000000003</v>
      </c>
    </row>
    <row r="126" spans="1:8" ht="24">
      <c r="A126" s="8" t="s">
        <v>244</v>
      </c>
      <c r="B126" s="8" t="s">
        <v>23</v>
      </c>
      <c r="C126" s="7" t="s">
        <v>328</v>
      </c>
      <c r="D126" s="18" t="s">
        <v>551</v>
      </c>
      <c r="E126" s="36" t="s">
        <v>178</v>
      </c>
      <c r="F126" s="48">
        <v>2081.8000000000002</v>
      </c>
      <c r="G126" s="48">
        <v>2081.8000000000002</v>
      </c>
      <c r="H126" s="48">
        <v>2081.8000000000002</v>
      </c>
    </row>
    <row r="127" spans="1:8" ht="24">
      <c r="A127" s="8" t="s">
        <v>244</v>
      </c>
      <c r="B127" s="8" t="s">
        <v>23</v>
      </c>
      <c r="C127" s="7" t="s">
        <v>328</v>
      </c>
      <c r="D127" s="18" t="s">
        <v>552</v>
      </c>
      <c r="E127" s="36" t="s">
        <v>553</v>
      </c>
      <c r="F127" s="48">
        <v>997.13</v>
      </c>
      <c r="G127" s="48">
        <v>962.4</v>
      </c>
      <c r="H127" s="48">
        <v>962.4</v>
      </c>
    </row>
    <row r="128" spans="1:8" ht="60">
      <c r="A128" s="8" t="s">
        <v>244</v>
      </c>
      <c r="B128" s="8" t="s">
        <v>23</v>
      </c>
      <c r="C128" s="7" t="s">
        <v>328</v>
      </c>
      <c r="D128" s="18">
        <v>129</v>
      </c>
      <c r="E128" s="36" t="s">
        <v>180</v>
      </c>
      <c r="F128" s="48">
        <v>884.77</v>
      </c>
      <c r="G128" s="48">
        <v>919.5</v>
      </c>
      <c r="H128" s="48">
        <v>919.5</v>
      </c>
    </row>
    <row r="129" spans="1:8" ht="24">
      <c r="A129" s="8" t="s">
        <v>244</v>
      </c>
      <c r="B129" s="8" t="s">
        <v>23</v>
      </c>
      <c r="C129" s="7" t="s">
        <v>328</v>
      </c>
      <c r="D129" s="17" t="s">
        <v>246</v>
      </c>
      <c r="E129" s="35" t="s">
        <v>247</v>
      </c>
      <c r="F129" s="48">
        <f>F130</f>
        <v>278.83</v>
      </c>
      <c r="G129" s="48">
        <f>G130</f>
        <v>251.6</v>
      </c>
      <c r="H129" s="48">
        <f>H130</f>
        <v>251.6</v>
      </c>
    </row>
    <row r="130" spans="1:8" ht="24">
      <c r="A130" s="8" t="s">
        <v>244</v>
      </c>
      <c r="B130" s="8" t="s">
        <v>23</v>
      </c>
      <c r="C130" s="7" t="s">
        <v>328</v>
      </c>
      <c r="D130" s="8" t="s">
        <v>248</v>
      </c>
      <c r="E130" s="34" t="s">
        <v>231</v>
      </c>
      <c r="F130" s="48">
        <v>278.83</v>
      </c>
      <c r="G130" s="48">
        <v>251.6</v>
      </c>
      <c r="H130" s="48">
        <v>251.6</v>
      </c>
    </row>
    <row r="131" spans="1:8">
      <c r="A131" s="8" t="s">
        <v>244</v>
      </c>
      <c r="B131" s="8" t="s">
        <v>23</v>
      </c>
      <c r="C131" s="7" t="s">
        <v>328</v>
      </c>
      <c r="D131" s="17" t="s">
        <v>252</v>
      </c>
      <c r="E131" s="35" t="s">
        <v>253</v>
      </c>
      <c r="F131" s="48">
        <f>F132</f>
        <v>0.3</v>
      </c>
      <c r="G131" s="48"/>
      <c r="H131" s="48"/>
    </row>
    <row r="132" spans="1:8">
      <c r="A132" s="8" t="s">
        <v>244</v>
      </c>
      <c r="B132" s="8" t="s">
        <v>23</v>
      </c>
      <c r="C132" s="7" t="s">
        <v>328</v>
      </c>
      <c r="D132" s="8">
        <v>853</v>
      </c>
      <c r="E132" s="36" t="s">
        <v>540</v>
      </c>
      <c r="F132" s="48">
        <v>0.3</v>
      </c>
      <c r="G132" s="48"/>
      <c r="H132" s="48"/>
    </row>
    <row r="133" spans="1:8" ht="60">
      <c r="A133" s="8" t="s">
        <v>244</v>
      </c>
      <c r="B133" s="8" t="s">
        <v>23</v>
      </c>
      <c r="C133" s="7" t="s">
        <v>330</v>
      </c>
      <c r="D133" s="18"/>
      <c r="E133" s="36" t="s">
        <v>514</v>
      </c>
      <c r="F133" s="48">
        <f>F135+F136+F137</f>
        <v>3734.7000000000003</v>
      </c>
      <c r="G133" s="48">
        <f>G135+G136+G137</f>
        <v>3735</v>
      </c>
      <c r="H133" s="48">
        <f>H135+H136+H137</f>
        <v>3735</v>
      </c>
    </row>
    <row r="134" spans="1:8" ht="72">
      <c r="A134" s="8" t="s">
        <v>244</v>
      </c>
      <c r="B134" s="8" t="s">
        <v>23</v>
      </c>
      <c r="C134" s="7" t="s">
        <v>330</v>
      </c>
      <c r="D134" s="17" t="s">
        <v>549</v>
      </c>
      <c r="E134" s="35" t="s">
        <v>550</v>
      </c>
      <c r="F134" s="48">
        <f>F135+F136+F137</f>
        <v>3734.7000000000003</v>
      </c>
      <c r="G134" s="48">
        <f>G135+G136+G137</f>
        <v>3735</v>
      </c>
      <c r="H134" s="48">
        <f>H135+H136+H137</f>
        <v>3735</v>
      </c>
    </row>
    <row r="135" spans="1:8" ht="24">
      <c r="A135" s="8" t="s">
        <v>244</v>
      </c>
      <c r="B135" s="8" t="s">
        <v>23</v>
      </c>
      <c r="C135" s="7" t="s">
        <v>330</v>
      </c>
      <c r="D135" s="18" t="s">
        <v>551</v>
      </c>
      <c r="E135" s="36" t="s">
        <v>178</v>
      </c>
      <c r="F135" s="48">
        <v>2295</v>
      </c>
      <c r="G135" s="48">
        <v>2295</v>
      </c>
      <c r="H135" s="48">
        <v>2295</v>
      </c>
    </row>
    <row r="136" spans="1:8" ht="24">
      <c r="A136" s="8" t="s">
        <v>244</v>
      </c>
      <c r="B136" s="8" t="s">
        <v>23</v>
      </c>
      <c r="C136" s="7" t="s">
        <v>330</v>
      </c>
      <c r="D136" s="18" t="s">
        <v>552</v>
      </c>
      <c r="E136" s="36" t="s">
        <v>553</v>
      </c>
      <c r="F136" s="48">
        <v>596.57000000000005</v>
      </c>
      <c r="G136" s="48">
        <v>574</v>
      </c>
      <c r="H136" s="48">
        <v>574</v>
      </c>
    </row>
    <row r="137" spans="1:8" ht="60">
      <c r="A137" s="8" t="s">
        <v>244</v>
      </c>
      <c r="B137" s="8" t="s">
        <v>23</v>
      </c>
      <c r="C137" s="7" t="s">
        <v>330</v>
      </c>
      <c r="D137" s="18">
        <v>129</v>
      </c>
      <c r="E137" s="36" t="s">
        <v>180</v>
      </c>
      <c r="F137" s="48">
        <v>843.13</v>
      </c>
      <c r="G137" s="48">
        <v>866</v>
      </c>
      <c r="H137" s="48">
        <v>866</v>
      </c>
    </row>
    <row r="138" spans="1:8" ht="36">
      <c r="A138" s="7" t="s">
        <v>244</v>
      </c>
      <c r="B138" s="7">
        <v>13</v>
      </c>
      <c r="C138" s="7" t="s">
        <v>391</v>
      </c>
      <c r="D138" s="8"/>
      <c r="E138" s="34" t="s">
        <v>392</v>
      </c>
      <c r="F138" s="48">
        <f>F139+F149+F152+F160+F167+F157</f>
        <v>65787.133000000002</v>
      </c>
      <c r="G138" s="48">
        <f>G139+G149+G152+G160</f>
        <v>24754.100000000002</v>
      </c>
      <c r="H138" s="48">
        <f>H139+H149+H152+H160</f>
        <v>25547.100000000002</v>
      </c>
    </row>
    <row r="139" spans="1:8" ht="48">
      <c r="A139" s="7" t="s">
        <v>244</v>
      </c>
      <c r="B139" s="7" t="s">
        <v>23</v>
      </c>
      <c r="C139" s="7" t="s">
        <v>427</v>
      </c>
      <c r="D139" s="18"/>
      <c r="E139" s="40" t="s">
        <v>380</v>
      </c>
      <c r="F139" s="78">
        <f>F140+F144+F146</f>
        <v>16405.596999999998</v>
      </c>
      <c r="G139" s="78">
        <f>G140+G144+G146</f>
        <v>13070.400000000001</v>
      </c>
      <c r="H139" s="78">
        <f>H140+H144+H146</f>
        <v>13863.400000000001</v>
      </c>
    </row>
    <row r="140" spans="1:8" ht="72">
      <c r="A140" s="7" t="s">
        <v>244</v>
      </c>
      <c r="B140" s="7" t="s">
        <v>23</v>
      </c>
      <c r="C140" s="7" t="s">
        <v>427</v>
      </c>
      <c r="D140" s="17" t="s">
        <v>549</v>
      </c>
      <c r="E140" s="35" t="s">
        <v>550</v>
      </c>
      <c r="F140" s="78">
        <f>F141+F142+F143</f>
        <v>7884.4000000000005</v>
      </c>
      <c r="G140" s="78">
        <f>G141+G142+G143</f>
        <v>7884.4000000000005</v>
      </c>
      <c r="H140" s="78">
        <f>H141+H142+H143</f>
        <v>7884.4000000000005</v>
      </c>
    </row>
    <row r="141" spans="1:8">
      <c r="A141" s="7" t="s">
        <v>244</v>
      </c>
      <c r="B141" s="7" t="s">
        <v>23</v>
      </c>
      <c r="C141" s="7" t="s">
        <v>427</v>
      </c>
      <c r="D141" s="18" t="s">
        <v>556</v>
      </c>
      <c r="E141" s="36" t="s">
        <v>50</v>
      </c>
      <c r="F141" s="78">
        <v>6039.1</v>
      </c>
      <c r="G141" s="78">
        <v>6039.1</v>
      </c>
      <c r="H141" s="78">
        <v>6039.1</v>
      </c>
    </row>
    <row r="142" spans="1:8" ht="24">
      <c r="A142" s="7" t="s">
        <v>244</v>
      </c>
      <c r="B142" s="7" t="s">
        <v>23</v>
      </c>
      <c r="C142" s="7" t="s">
        <v>427</v>
      </c>
      <c r="D142" s="18">
        <v>112</v>
      </c>
      <c r="E142" s="36" t="s">
        <v>553</v>
      </c>
      <c r="F142" s="78">
        <v>21.6</v>
      </c>
      <c r="G142" s="78">
        <v>21.6</v>
      </c>
      <c r="H142" s="78">
        <v>21.6</v>
      </c>
    </row>
    <row r="143" spans="1:8" ht="48">
      <c r="A143" s="7" t="s">
        <v>244</v>
      </c>
      <c r="B143" s="7" t="s">
        <v>23</v>
      </c>
      <c r="C143" s="7" t="s">
        <v>427</v>
      </c>
      <c r="D143" s="18">
        <v>119</v>
      </c>
      <c r="E143" s="36" t="s">
        <v>347</v>
      </c>
      <c r="F143" s="78">
        <v>1823.7</v>
      </c>
      <c r="G143" s="78">
        <v>1823.7</v>
      </c>
      <c r="H143" s="78">
        <v>1823.7</v>
      </c>
    </row>
    <row r="144" spans="1:8" ht="24">
      <c r="A144" s="7" t="s">
        <v>244</v>
      </c>
      <c r="B144" s="7" t="s">
        <v>23</v>
      </c>
      <c r="C144" s="7" t="s">
        <v>427</v>
      </c>
      <c r="D144" s="17" t="s">
        <v>246</v>
      </c>
      <c r="E144" s="35" t="s">
        <v>247</v>
      </c>
      <c r="F144" s="78">
        <f>F145</f>
        <v>8481.0969999999998</v>
      </c>
      <c r="G144" s="78">
        <f>G145</f>
        <v>5164</v>
      </c>
      <c r="H144" s="78">
        <f>H145</f>
        <v>5957</v>
      </c>
    </row>
    <row r="145" spans="1:8" ht="24">
      <c r="A145" s="7" t="s">
        <v>244</v>
      </c>
      <c r="B145" s="7" t="s">
        <v>23</v>
      </c>
      <c r="C145" s="7" t="s">
        <v>427</v>
      </c>
      <c r="D145" s="8" t="s">
        <v>248</v>
      </c>
      <c r="E145" s="34" t="s">
        <v>249</v>
      </c>
      <c r="F145" s="78">
        <v>8481.0969999999998</v>
      </c>
      <c r="G145" s="78">
        <v>5164</v>
      </c>
      <c r="H145" s="78">
        <v>5957</v>
      </c>
    </row>
    <row r="146" spans="1:8">
      <c r="A146" s="7" t="s">
        <v>244</v>
      </c>
      <c r="B146" s="7" t="s">
        <v>23</v>
      </c>
      <c r="C146" s="7" t="s">
        <v>427</v>
      </c>
      <c r="D146" s="17" t="s">
        <v>252</v>
      </c>
      <c r="E146" s="35" t="s">
        <v>253</v>
      </c>
      <c r="F146" s="48">
        <f>F148+F147</f>
        <v>40.1</v>
      </c>
      <c r="G146" s="48">
        <f>G148</f>
        <v>22</v>
      </c>
      <c r="H146" s="48">
        <f>H148</f>
        <v>22</v>
      </c>
    </row>
    <row r="147" spans="1:8" ht="24">
      <c r="A147" s="7" t="s">
        <v>244</v>
      </c>
      <c r="B147" s="7" t="s">
        <v>23</v>
      </c>
      <c r="C147" s="7" t="s">
        <v>427</v>
      </c>
      <c r="D147" s="17">
        <v>851</v>
      </c>
      <c r="E147" s="35" t="s">
        <v>585</v>
      </c>
      <c r="F147" s="48">
        <v>18.100000000000001</v>
      </c>
      <c r="G147" s="48"/>
      <c r="H147" s="48"/>
    </row>
    <row r="148" spans="1:8" ht="24">
      <c r="A148" s="7" t="s">
        <v>244</v>
      </c>
      <c r="B148" s="7" t="s">
        <v>23</v>
      </c>
      <c r="C148" s="7" t="s">
        <v>427</v>
      </c>
      <c r="D148" s="8" t="s">
        <v>554</v>
      </c>
      <c r="E148" s="36" t="s">
        <v>555</v>
      </c>
      <c r="F148" s="48">
        <v>22</v>
      </c>
      <c r="G148" s="48">
        <v>22</v>
      </c>
      <c r="H148" s="48">
        <v>22</v>
      </c>
    </row>
    <row r="149" spans="1:8" ht="48">
      <c r="A149" s="7" t="s">
        <v>244</v>
      </c>
      <c r="B149" s="7">
        <v>13</v>
      </c>
      <c r="C149" s="7" t="s">
        <v>428</v>
      </c>
      <c r="D149" s="8"/>
      <c r="E149" s="34" t="s">
        <v>393</v>
      </c>
      <c r="F149" s="55">
        <f t="shared" ref="F149:H150" si="2">F150</f>
        <v>257.07</v>
      </c>
      <c r="G149" s="55">
        <f t="shared" si="2"/>
        <v>500</v>
      </c>
      <c r="H149" s="55">
        <f t="shared" si="2"/>
        <v>500</v>
      </c>
    </row>
    <row r="150" spans="1:8" ht="24">
      <c r="A150" s="7" t="s">
        <v>244</v>
      </c>
      <c r="B150" s="7">
        <v>13</v>
      </c>
      <c r="C150" s="7" t="s">
        <v>428</v>
      </c>
      <c r="D150" s="17" t="s">
        <v>246</v>
      </c>
      <c r="E150" s="35" t="s">
        <v>247</v>
      </c>
      <c r="F150" s="55">
        <f t="shared" si="2"/>
        <v>257.07</v>
      </c>
      <c r="G150" s="55">
        <f t="shared" si="2"/>
        <v>500</v>
      </c>
      <c r="H150" s="55">
        <f t="shared" si="2"/>
        <v>500</v>
      </c>
    </row>
    <row r="151" spans="1:8" ht="24">
      <c r="A151" s="7" t="s">
        <v>244</v>
      </c>
      <c r="B151" s="7">
        <v>13</v>
      </c>
      <c r="C151" s="7" t="s">
        <v>428</v>
      </c>
      <c r="D151" s="8" t="s">
        <v>248</v>
      </c>
      <c r="E151" s="34" t="s">
        <v>231</v>
      </c>
      <c r="F151" s="55">
        <v>257.07</v>
      </c>
      <c r="G151" s="55">
        <v>500</v>
      </c>
      <c r="H151" s="55">
        <v>500</v>
      </c>
    </row>
    <row r="152" spans="1:8" ht="24">
      <c r="A152" s="7" t="s">
        <v>244</v>
      </c>
      <c r="B152" s="7">
        <v>13</v>
      </c>
      <c r="C152" s="7" t="s">
        <v>512</v>
      </c>
      <c r="D152" s="8"/>
      <c r="E152" s="34" t="s">
        <v>394</v>
      </c>
      <c r="F152" s="55">
        <f>F153+F155</f>
        <v>28825.5</v>
      </c>
      <c r="G152" s="55">
        <f>G153+G155</f>
        <v>1084</v>
      </c>
      <c r="H152" s="55">
        <f>H153+H155</f>
        <v>1084</v>
      </c>
    </row>
    <row r="153" spans="1:8" ht="24">
      <c r="A153" s="7" t="s">
        <v>244</v>
      </c>
      <c r="B153" s="7">
        <v>13</v>
      </c>
      <c r="C153" s="7" t="s">
        <v>512</v>
      </c>
      <c r="D153" s="17" t="s">
        <v>246</v>
      </c>
      <c r="E153" s="35" t="s">
        <v>247</v>
      </c>
      <c r="F153" s="55">
        <f>F154</f>
        <v>1810.5</v>
      </c>
      <c r="G153" s="55">
        <f>G154</f>
        <v>1084</v>
      </c>
      <c r="H153" s="55">
        <f>H154</f>
        <v>1084</v>
      </c>
    </row>
    <row r="154" spans="1:8" ht="24">
      <c r="A154" s="7" t="s">
        <v>244</v>
      </c>
      <c r="B154" s="7">
        <v>13</v>
      </c>
      <c r="C154" s="7" t="s">
        <v>512</v>
      </c>
      <c r="D154" s="8" t="s">
        <v>248</v>
      </c>
      <c r="E154" s="34" t="s">
        <v>231</v>
      </c>
      <c r="F154" s="55">
        <v>1810.5</v>
      </c>
      <c r="G154" s="55">
        <v>1084</v>
      </c>
      <c r="H154" s="55">
        <v>1084</v>
      </c>
    </row>
    <row r="155" spans="1:8">
      <c r="A155" s="7" t="s">
        <v>244</v>
      </c>
      <c r="B155" s="7">
        <v>13</v>
      </c>
      <c r="C155" s="7" t="s">
        <v>512</v>
      </c>
      <c r="D155" s="17" t="s">
        <v>252</v>
      </c>
      <c r="E155" s="35" t="s">
        <v>253</v>
      </c>
      <c r="F155" s="48">
        <f>F156</f>
        <v>27015</v>
      </c>
      <c r="G155" s="48">
        <f>G156</f>
        <v>0</v>
      </c>
      <c r="H155" s="48">
        <f>H156</f>
        <v>0</v>
      </c>
    </row>
    <row r="156" spans="1:8" ht="36">
      <c r="A156" s="7" t="s">
        <v>244</v>
      </c>
      <c r="B156" s="7">
        <v>13</v>
      </c>
      <c r="C156" s="7" t="s">
        <v>512</v>
      </c>
      <c r="D156" s="8">
        <v>831</v>
      </c>
      <c r="E156" s="34" t="s">
        <v>541</v>
      </c>
      <c r="F156" s="48">
        <v>27015</v>
      </c>
      <c r="G156" s="48"/>
      <c r="H156" s="48"/>
    </row>
    <row r="157" spans="1:8" ht="48">
      <c r="A157" s="7" t="s">
        <v>244</v>
      </c>
      <c r="B157" s="7">
        <v>13</v>
      </c>
      <c r="C157" s="7" t="s">
        <v>2</v>
      </c>
      <c r="D157" s="8"/>
      <c r="E157" s="34" t="s">
        <v>281</v>
      </c>
      <c r="F157" s="48">
        <f>F158</f>
        <v>126.9</v>
      </c>
      <c r="G157" s="48"/>
      <c r="H157" s="48"/>
    </row>
    <row r="158" spans="1:8" ht="24">
      <c r="A158" s="7" t="s">
        <v>244</v>
      </c>
      <c r="B158" s="7">
        <v>13</v>
      </c>
      <c r="C158" s="7" t="s">
        <v>2</v>
      </c>
      <c r="D158" s="17" t="s">
        <v>246</v>
      </c>
      <c r="E158" s="35" t="s">
        <v>247</v>
      </c>
      <c r="F158" s="48">
        <f>F159</f>
        <v>126.9</v>
      </c>
      <c r="G158" s="48"/>
      <c r="H158" s="48"/>
    </row>
    <row r="159" spans="1:8" ht="24">
      <c r="A159" s="7" t="s">
        <v>244</v>
      </c>
      <c r="B159" s="7">
        <v>13</v>
      </c>
      <c r="C159" s="7" t="s">
        <v>2</v>
      </c>
      <c r="D159" s="8" t="s">
        <v>248</v>
      </c>
      <c r="E159" s="34" t="s">
        <v>231</v>
      </c>
      <c r="F159" s="48">
        <v>126.9</v>
      </c>
      <c r="G159" s="48"/>
      <c r="H159" s="48"/>
    </row>
    <row r="160" spans="1:8" ht="24">
      <c r="A160" s="7" t="s">
        <v>244</v>
      </c>
      <c r="B160" s="7" t="s">
        <v>23</v>
      </c>
      <c r="C160" s="7" t="s">
        <v>429</v>
      </c>
      <c r="D160" s="18"/>
      <c r="E160" s="40" t="s">
        <v>378</v>
      </c>
      <c r="F160" s="48">
        <f>F161+F165</f>
        <v>10084.300000000001</v>
      </c>
      <c r="G160" s="48">
        <f>G161+G165</f>
        <v>10099.700000000001</v>
      </c>
      <c r="H160" s="48">
        <f>H161+H165</f>
        <v>10099.700000000001</v>
      </c>
    </row>
    <row r="161" spans="1:8" ht="72">
      <c r="A161" s="7" t="s">
        <v>244</v>
      </c>
      <c r="B161" s="7" t="s">
        <v>23</v>
      </c>
      <c r="C161" s="7" t="s">
        <v>429</v>
      </c>
      <c r="D161" s="17" t="s">
        <v>549</v>
      </c>
      <c r="E161" s="35" t="s">
        <v>550</v>
      </c>
      <c r="F161" s="48">
        <f>F162+F163+F164</f>
        <v>9651.2000000000007</v>
      </c>
      <c r="G161" s="48">
        <f>G162+G163+G164</f>
        <v>9651.2000000000007</v>
      </c>
      <c r="H161" s="48">
        <f>H162+H163+H164</f>
        <v>9651.2000000000007</v>
      </c>
    </row>
    <row r="162" spans="1:8">
      <c r="A162" s="7" t="s">
        <v>244</v>
      </c>
      <c r="B162" s="7" t="s">
        <v>23</v>
      </c>
      <c r="C162" s="7" t="s">
        <v>429</v>
      </c>
      <c r="D162" s="18" t="s">
        <v>556</v>
      </c>
      <c r="E162" s="36" t="s">
        <v>50</v>
      </c>
      <c r="F162" s="48">
        <v>5912.6</v>
      </c>
      <c r="G162" s="48">
        <v>5912.6</v>
      </c>
      <c r="H162" s="48">
        <v>5912.6</v>
      </c>
    </row>
    <row r="163" spans="1:8" ht="24">
      <c r="A163" s="7" t="s">
        <v>244</v>
      </c>
      <c r="B163" s="7" t="s">
        <v>23</v>
      </c>
      <c r="C163" s="7" t="s">
        <v>429</v>
      </c>
      <c r="D163" s="18">
        <v>112</v>
      </c>
      <c r="E163" s="36" t="s">
        <v>553</v>
      </c>
      <c r="F163" s="48">
        <v>1500</v>
      </c>
      <c r="G163" s="48">
        <v>1500</v>
      </c>
      <c r="H163" s="48">
        <v>1500</v>
      </c>
    </row>
    <row r="164" spans="1:8" ht="48">
      <c r="A164" s="7" t="s">
        <v>244</v>
      </c>
      <c r="B164" s="7" t="s">
        <v>23</v>
      </c>
      <c r="C164" s="7" t="s">
        <v>429</v>
      </c>
      <c r="D164" s="18">
        <v>119</v>
      </c>
      <c r="E164" s="36" t="s">
        <v>347</v>
      </c>
      <c r="F164" s="48">
        <v>2238.6</v>
      </c>
      <c r="G164" s="48">
        <v>2238.6</v>
      </c>
      <c r="H164" s="48">
        <v>2238.6</v>
      </c>
    </row>
    <row r="165" spans="1:8" ht="24">
      <c r="A165" s="7" t="s">
        <v>244</v>
      </c>
      <c r="B165" s="7" t="s">
        <v>23</v>
      </c>
      <c r="C165" s="7" t="s">
        <v>429</v>
      </c>
      <c r="D165" s="17" t="s">
        <v>246</v>
      </c>
      <c r="E165" s="35" t="s">
        <v>247</v>
      </c>
      <c r="F165" s="48">
        <f>F166</f>
        <v>433.1</v>
      </c>
      <c r="G165" s="48">
        <f>G166</f>
        <v>448.5</v>
      </c>
      <c r="H165" s="48">
        <f>H166</f>
        <v>448.5</v>
      </c>
    </row>
    <row r="166" spans="1:8" ht="24">
      <c r="A166" s="7" t="s">
        <v>244</v>
      </c>
      <c r="B166" s="7" t="s">
        <v>23</v>
      </c>
      <c r="C166" s="7" t="s">
        <v>429</v>
      </c>
      <c r="D166" s="8" t="s">
        <v>248</v>
      </c>
      <c r="E166" s="34" t="s">
        <v>249</v>
      </c>
      <c r="F166" s="48">
        <v>433.1</v>
      </c>
      <c r="G166" s="48">
        <v>448.5</v>
      </c>
      <c r="H166" s="48">
        <v>448.5</v>
      </c>
    </row>
    <row r="167" spans="1:8" ht="36">
      <c r="A167" s="7" t="s">
        <v>244</v>
      </c>
      <c r="B167" s="7" t="s">
        <v>23</v>
      </c>
      <c r="C167" s="7" t="s">
        <v>430</v>
      </c>
      <c r="D167" s="7"/>
      <c r="E167" s="34" t="s">
        <v>354</v>
      </c>
      <c r="F167" s="48">
        <f>F168</f>
        <v>10087.766</v>
      </c>
      <c r="G167" s="48"/>
      <c r="H167" s="48"/>
    </row>
    <row r="168" spans="1:8" ht="36">
      <c r="A168" s="7" t="s">
        <v>244</v>
      </c>
      <c r="B168" s="7" t="s">
        <v>23</v>
      </c>
      <c r="C168" s="7" t="s">
        <v>430</v>
      </c>
      <c r="D168" s="8">
        <v>400</v>
      </c>
      <c r="E168" s="34" t="s">
        <v>408</v>
      </c>
      <c r="F168" s="48">
        <f>F169</f>
        <v>10087.766</v>
      </c>
      <c r="G168" s="48"/>
      <c r="H168" s="48"/>
    </row>
    <row r="169" spans="1:8" ht="48">
      <c r="A169" s="7" t="s">
        <v>244</v>
      </c>
      <c r="B169" s="7" t="s">
        <v>23</v>
      </c>
      <c r="C169" s="7" t="s">
        <v>430</v>
      </c>
      <c r="D169" s="8">
        <v>412</v>
      </c>
      <c r="E169" s="34" t="s">
        <v>190</v>
      </c>
      <c r="F169" s="48">
        <v>10087.766</v>
      </c>
      <c r="G169" s="48"/>
      <c r="H169" s="48"/>
    </row>
    <row r="170" spans="1:8" ht="36">
      <c r="A170" s="8" t="s">
        <v>244</v>
      </c>
      <c r="B170" s="8" t="s">
        <v>23</v>
      </c>
      <c r="C170" s="7" t="s">
        <v>415</v>
      </c>
      <c r="D170" s="7"/>
      <c r="E170" s="34" t="s">
        <v>69</v>
      </c>
      <c r="F170" s="48">
        <f>F171+F177</f>
        <v>266.60000000000002</v>
      </c>
      <c r="G170" s="48">
        <f>G171</f>
        <v>264</v>
      </c>
      <c r="H170" s="48">
        <f>H171</f>
        <v>264</v>
      </c>
    </row>
    <row r="171" spans="1:8" ht="84">
      <c r="A171" s="8" t="s">
        <v>244</v>
      </c>
      <c r="B171" s="8" t="s">
        <v>23</v>
      </c>
      <c r="C171" s="19" t="s">
        <v>431</v>
      </c>
      <c r="D171" s="49"/>
      <c r="E171" s="41" t="s">
        <v>221</v>
      </c>
      <c r="F171" s="48">
        <f>F175+F172</f>
        <v>264</v>
      </c>
      <c r="G171" s="48">
        <f>G175+G172</f>
        <v>264</v>
      </c>
      <c r="H171" s="48">
        <f>H175+H172</f>
        <v>264</v>
      </c>
    </row>
    <row r="172" spans="1:8" ht="72">
      <c r="A172" s="8" t="s">
        <v>244</v>
      </c>
      <c r="B172" s="8" t="s">
        <v>23</v>
      </c>
      <c r="C172" s="19" t="s">
        <v>431</v>
      </c>
      <c r="D172" s="17" t="s">
        <v>549</v>
      </c>
      <c r="E172" s="35" t="s">
        <v>550</v>
      </c>
      <c r="F172" s="48">
        <f>F173+F174</f>
        <v>229</v>
      </c>
      <c r="G172" s="48">
        <f>G173+G174</f>
        <v>229</v>
      </c>
      <c r="H172" s="48">
        <f>H173+H174</f>
        <v>229</v>
      </c>
    </row>
    <row r="173" spans="1:8" ht="24">
      <c r="A173" s="8" t="s">
        <v>244</v>
      </c>
      <c r="B173" s="8" t="s">
        <v>23</v>
      </c>
      <c r="C173" s="19" t="s">
        <v>431</v>
      </c>
      <c r="D173" s="18" t="s">
        <v>551</v>
      </c>
      <c r="E173" s="36" t="s">
        <v>178</v>
      </c>
      <c r="F173" s="48">
        <v>172</v>
      </c>
      <c r="G173" s="48">
        <v>172</v>
      </c>
      <c r="H173" s="48">
        <v>172</v>
      </c>
    </row>
    <row r="174" spans="1:8" ht="60">
      <c r="A174" s="8" t="s">
        <v>244</v>
      </c>
      <c r="B174" s="8" t="s">
        <v>23</v>
      </c>
      <c r="C174" s="19" t="s">
        <v>431</v>
      </c>
      <c r="D174" s="18">
        <v>129</v>
      </c>
      <c r="E174" s="36" t="s">
        <v>180</v>
      </c>
      <c r="F174" s="48">
        <v>57</v>
      </c>
      <c r="G174" s="48">
        <v>57</v>
      </c>
      <c r="H174" s="48">
        <v>57</v>
      </c>
    </row>
    <row r="175" spans="1:8" ht="24">
      <c r="A175" s="8" t="s">
        <v>244</v>
      </c>
      <c r="B175" s="8" t="s">
        <v>23</v>
      </c>
      <c r="C175" s="19" t="s">
        <v>431</v>
      </c>
      <c r="D175" s="17" t="s">
        <v>246</v>
      </c>
      <c r="E175" s="35" t="s">
        <v>247</v>
      </c>
      <c r="F175" s="48">
        <f>F176</f>
        <v>35</v>
      </c>
      <c r="G175" s="48">
        <f>G176</f>
        <v>35</v>
      </c>
      <c r="H175" s="48">
        <f>H176</f>
        <v>35</v>
      </c>
    </row>
    <row r="176" spans="1:8" ht="24">
      <c r="A176" s="8" t="s">
        <v>244</v>
      </c>
      <c r="B176" s="8" t="s">
        <v>23</v>
      </c>
      <c r="C176" s="19" t="s">
        <v>431</v>
      </c>
      <c r="D176" s="8" t="s">
        <v>248</v>
      </c>
      <c r="E176" s="34" t="s">
        <v>231</v>
      </c>
      <c r="F176" s="48">
        <v>35</v>
      </c>
      <c r="G176" s="48">
        <v>35</v>
      </c>
      <c r="H176" s="48">
        <v>35</v>
      </c>
    </row>
    <row r="177" spans="1:8" ht="120">
      <c r="A177" s="8" t="s">
        <v>244</v>
      </c>
      <c r="B177" s="8" t="s">
        <v>23</v>
      </c>
      <c r="C177" s="19" t="s">
        <v>635</v>
      </c>
      <c r="D177" s="8"/>
      <c r="E177" s="34" t="s">
        <v>634</v>
      </c>
      <c r="F177" s="48">
        <f>F178</f>
        <v>2.6</v>
      </c>
      <c r="G177" s="48"/>
      <c r="H177" s="48"/>
    </row>
    <row r="178" spans="1:8" ht="72">
      <c r="A178" s="8" t="s">
        <v>244</v>
      </c>
      <c r="B178" s="8" t="s">
        <v>23</v>
      </c>
      <c r="C178" s="19" t="s">
        <v>635</v>
      </c>
      <c r="D178" s="17" t="s">
        <v>549</v>
      </c>
      <c r="E178" s="35" t="s">
        <v>550</v>
      </c>
      <c r="F178" s="48">
        <f>F179+F180</f>
        <v>2.6</v>
      </c>
      <c r="G178" s="48"/>
      <c r="H178" s="48"/>
    </row>
    <row r="179" spans="1:8" ht="24">
      <c r="A179" s="8" t="s">
        <v>244</v>
      </c>
      <c r="B179" s="8" t="s">
        <v>23</v>
      </c>
      <c r="C179" s="19" t="s">
        <v>635</v>
      </c>
      <c r="D179" s="18" t="s">
        <v>551</v>
      </c>
      <c r="E179" s="36" t="s">
        <v>178</v>
      </c>
      <c r="F179" s="48">
        <v>2</v>
      </c>
      <c r="G179" s="48"/>
      <c r="H179" s="48"/>
    </row>
    <row r="180" spans="1:8" ht="60">
      <c r="A180" s="8" t="s">
        <v>244</v>
      </c>
      <c r="B180" s="8" t="s">
        <v>23</v>
      </c>
      <c r="C180" s="19" t="s">
        <v>635</v>
      </c>
      <c r="D180" s="18">
        <v>129</v>
      </c>
      <c r="E180" s="36" t="s">
        <v>180</v>
      </c>
      <c r="F180" s="48">
        <v>0.6</v>
      </c>
      <c r="G180" s="48"/>
      <c r="H180" s="48"/>
    </row>
    <row r="181" spans="1:8" ht="24">
      <c r="A181" s="12" t="s">
        <v>310</v>
      </c>
      <c r="B181" s="12" t="s">
        <v>238</v>
      </c>
      <c r="C181" s="12"/>
      <c r="D181" s="12"/>
      <c r="E181" s="38" t="s">
        <v>70</v>
      </c>
      <c r="F181" s="47">
        <f>F182+F192</f>
        <v>4748.05</v>
      </c>
      <c r="G181" s="47">
        <f>G182+G192</f>
        <v>5149.2000000000007</v>
      </c>
      <c r="H181" s="47">
        <f>H182+H192</f>
        <v>5130.1000000000004</v>
      </c>
    </row>
    <row r="182" spans="1:8">
      <c r="A182" s="12" t="s">
        <v>310</v>
      </c>
      <c r="B182" s="12" t="s">
        <v>237</v>
      </c>
      <c r="C182" s="12"/>
      <c r="D182" s="11"/>
      <c r="E182" s="34" t="s">
        <v>25</v>
      </c>
      <c r="F182" s="47">
        <f t="shared" ref="F182:H184" si="3">F183</f>
        <v>2488</v>
      </c>
      <c r="G182" s="47">
        <f t="shared" si="3"/>
        <v>2574.1</v>
      </c>
      <c r="H182" s="47">
        <f t="shared" si="3"/>
        <v>2675</v>
      </c>
    </row>
    <row r="183" spans="1:8">
      <c r="A183" s="7" t="s">
        <v>310</v>
      </c>
      <c r="B183" s="7" t="s">
        <v>237</v>
      </c>
      <c r="C183" s="7" t="s">
        <v>132</v>
      </c>
      <c r="D183" s="7"/>
      <c r="E183" s="39" t="s">
        <v>68</v>
      </c>
      <c r="F183" s="48">
        <f t="shared" si="3"/>
        <v>2488</v>
      </c>
      <c r="G183" s="48">
        <f t="shared" si="3"/>
        <v>2574.1</v>
      </c>
      <c r="H183" s="48">
        <f t="shared" si="3"/>
        <v>2675</v>
      </c>
    </row>
    <row r="184" spans="1:8" ht="36">
      <c r="A184" s="7" t="s">
        <v>310</v>
      </c>
      <c r="B184" s="7" t="s">
        <v>237</v>
      </c>
      <c r="C184" s="7" t="s">
        <v>415</v>
      </c>
      <c r="D184" s="7"/>
      <c r="E184" s="34" t="s">
        <v>69</v>
      </c>
      <c r="F184" s="48">
        <f t="shared" si="3"/>
        <v>2488</v>
      </c>
      <c r="G184" s="48">
        <f t="shared" si="3"/>
        <v>2574.1</v>
      </c>
      <c r="H184" s="48">
        <f t="shared" si="3"/>
        <v>2675</v>
      </c>
    </row>
    <row r="185" spans="1:8" ht="60">
      <c r="A185" s="7" t="s">
        <v>310</v>
      </c>
      <c r="B185" s="7" t="s">
        <v>237</v>
      </c>
      <c r="C185" s="7" t="s">
        <v>432</v>
      </c>
      <c r="D185" s="7"/>
      <c r="E185" s="40" t="s">
        <v>325</v>
      </c>
      <c r="F185" s="48">
        <f>F186+F190</f>
        <v>2488</v>
      </c>
      <c r="G185" s="48">
        <f>G186+G190</f>
        <v>2574.1</v>
      </c>
      <c r="H185" s="48">
        <f>H186+H190</f>
        <v>2675</v>
      </c>
    </row>
    <row r="186" spans="1:8" ht="72">
      <c r="A186" s="7" t="s">
        <v>310</v>
      </c>
      <c r="B186" s="7" t="s">
        <v>237</v>
      </c>
      <c r="C186" s="7" t="s">
        <v>432</v>
      </c>
      <c r="D186" s="17" t="s">
        <v>549</v>
      </c>
      <c r="E186" s="35" t="s">
        <v>550</v>
      </c>
      <c r="F186" s="48">
        <f>F187+F189+F188</f>
        <v>1757.1</v>
      </c>
      <c r="G186" s="48">
        <f>G187+G189+G188</f>
        <v>1757.1</v>
      </c>
      <c r="H186" s="48">
        <f>H187+H189+H188</f>
        <v>1757.1</v>
      </c>
    </row>
    <row r="187" spans="1:8" ht="24">
      <c r="A187" s="7" t="s">
        <v>310</v>
      </c>
      <c r="B187" s="7" t="s">
        <v>237</v>
      </c>
      <c r="C187" s="7" t="s">
        <v>432</v>
      </c>
      <c r="D187" s="18" t="s">
        <v>551</v>
      </c>
      <c r="E187" s="36" t="s">
        <v>178</v>
      </c>
      <c r="F187" s="48">
        <v>1349.1</v>
      </c>
      <c r="G187" s="48">
        <v>1349.1</v>
      </c>
      <c r="H187" s="48">
        <v>1349.1</v>
      </c>
    </row>
    <row r="188" spans="1:8" ht="48">
      <c r="A188" s="7" t="s">
        <v>310</v>
      </c>
      <c r="B188" s="7" t="s">
        <v>237</v>
      </c>
      <c r="C188" s="7" t="s">
        <v>432</v>
      </c>
      <c r="D188" s="18" t="s">
        <v>552</v>
      </c>
      <c r="E188" s="36" t="s">
        <v>179</v>
      </c>
      <c r="F188" s="48">
        <v>0.6</v>
      </c>
      <c r="G188" s="48">
        <v>0.6</v>
      </c>
      <c r="H188" s="48">
        <v>0.6</v>
      </c>
    </row>
    <row r="189" spans="1:8" ht="60">
      <c r="A189" s="7" t="s">
        <v>310</v>
      </c>
      <c r="B189" s="7" t="s">
        <v>237</v>
      </c>
      <c r="C189" s="7" t="s">
        <v>432</v>
      </c>
      <c r="D189" s="18">
        <v>129</v>
      </c>
      <c r="E189" s="36" t="s">
        <v>180</v>
      </c>
      <c r="F189" s="48">
        <v>407.4</v>
      </c>
      <c r="G189" s="48">
        <v>407.4</v>
      </c>
      <c r="H189" s="48">
        <v>407.4</v>
      </c>
    </row>
    <row r="190" spans="1:8" ht="24">
      <c r="A190" s="7" t="s">
        <v>310</v>
      </c>
      <c r="B190" s="7" t="s">
        <v>237</v>
      </c>
      <c r="C190" s="7" t="s">
        <v>432</v>
      </c>
      <c r="D190" s="17" t="s">
        <v>246</v>
      </c>
      <c r="E190" s="35" t="s">
        <v>247</v>
      </c>
      <c r="F190" s="48">
        <f>F191</f>
        <v>730.9</v>
      </c>
      <c r="G190" s="48">
        <f>G191</f>
        <v>817</v>
      </c>
      <c r="H190" s="48">
        <f>H191</f>
        <v>917.9</v>
      </c>
    </row>
    <row r="191" spans="1:8" ht="24">
      <c r="A191" s="7" t="s">
        <v>310</v>
      </c>
      <c r="B191" s="7" t="s">
        <v>237</v>
      </c>
      <c r="C191" s="7" t="s">
        <v>432</v>
      </c>
      <c r="D191" s="8" t="s">
        <v>248</v>
      </c>
      <c r="E191" s="34" t="s">
        <v>231</v>
      </c>
      <c r="F191" s="48">
        <v>730.9</v>
      </c>
      <c r="G191" s="48">
        <v>817</v>
      </c>
      <c r="H191" s="48">
        <v>917.9</v>
      </c>
    </row>
    <row r="192" spans="1:8" ht="48">
      <c r="A192" s="11" t="s">
        <v>310</v>
      </c>
      <c r="B192" s="11" t="s">
        <v>254</v>
      </c>
      <c r="C192" s="7"/>
      <c r="D192" s="8"/>
      <c r="E192" s="34" t="s">
        <v>57</v>
      </c>
      <c r="F192" s="47">
        <f>F193</f>
        <v>2260.0500000000002</v>
      </c>
      <c r="G192" s="47">
        <f>G193</f>
        <v>2575.1000000000004</v>
      </c>
      <c r="H192" s="47">
        <f>H193</f>
        <v>2455.1000000000004</v>
      </c>
    </row>
    <row r="193" spans="1:8" ht="36">
      <c r="A193" s="8" t="s">
        <v>310</v>
      </c>
      <c r="B193" s="8" t="s">
        <v>254</v>
      </c>
      <c r="C193" s="7" t="s">
        <v>390</v>
      </c>
      <c r="D193" s="8"/>
      <c r="E193" s="34" t="s">
        <v>320</v>
      </c>
      <c r="F193" s="48">
        <f>F194+F207</f>
        <v>2260.0500000000002</v>
      </c>
      <c r="G193" s="48">
        <f>G194+G207</f>
        <v>2575.1000000000004</v>
      </c>
      <c r="H193" s="48">
        <f>H194+H207</f>
        <v>2455.1000000000004</v>
      </c>
    </row>
    <row r="194" spans="1:8" ht="60">
      <c r="A194" s="8" t="s">
        <v>310</v>
      </c>
      <c r="B194" s="8" t="s">
        <v>254</v>
      </c>
      <c r="C194" s="7" t="s">
        <v>229</v>
      </c>
      <c r="D194" s="8"/>
      <c r="E194" s="34" t="s">
        <v>316</v>
      </c>
      <c r="F194" s="48">
        <f>F195+F203</f>
        <v>2205.8500000000004</v>
      </c>
      <c r="G194" s="48">
        <f>G195+G203</f>
        <v>2455.1000000000004</v>
      </c>
      <c r="H194" s="48">
        <f>H195+H203</f>
        <v>2455.1000000000004</v>
      </c>
    </row>
    <row r="195" spans="1:8" ht="84">
      <c r="A195" s="8" t="s">
        <v>310</v>
      </c>
      <c r="B195" s="8" t="s">
        <v>254</v>
      </c>
      <c r="C195" s="7" t="s">
        <v>230</v>
      </c>
      <c r="D195" s="8"/>
      <c r="E195" s="34" t="s">
        <v>317</v>
      </c>
      <c r="F195" s="48">
        <f>F196+F199</f>
        <v>2202.3500000000004</v>
      </c>
      <c r="G195" s="48">
        <f>G196+G199</f>
        <v>2155.1000000000004</v>
      </c>
      <c r="H195" s="48">
        <f>H196+H199</f>
        <v>2155.1000000000004</v>
      </c>
    </row>
    <row r="196" spans="1:8" ht="36">
      <c r="A196" s="8" t="s">
        <v>310</v>
      </c>
      <c r="B196" s="8" t="s">
        <v>254</v>
      </c>
      <c r="C196" s="7" t="s">
        <v>433</v>
      </c>
      <c r="D196" s="8"/>
      <c r="E196" s="34" t="s">
        <v>197</v>
      </c>
      <c r="F196" s="48">
        <f t="shared" ref="F196:H197" si="4">F197</f>
        <v>326.25</v>
      </c>
      <c r="G196" s="48">
        <f t="shared" si="4"/>
        <v>279</v>
      </c>
      <c r="H196" s="48">
        <f t="shared" si="4"/>
        <v>279</v>
      </c>
    </row>
    <row r="197" spans="1:8" ht="24">
      <c r="A197" s="8" t="s">
        <v>310</v>
      </c>
      <c r="B197" s="8" t="s">
        <v>254</v>
      </c>
      <c r="C197" s="7" t="s">
        <v>433</v>
      </c>
      <c r="D197" s="17" t="s">
        <v>246</v>
      </c>
      <c r="E197" s="35" t="s">
        <v>247</v>
      </c>
      <c r="F197" s="48">
        <f t="shared" si="4"/>
        <v>326.25</v>
      </c>
      <c r="G197" s="48">
        <f t="shared" si="4"/>
        <v>279</v>
      </c>
      <c r="H197" s="48">
        <f t="shared" si="4"/>
        <v>279</v>
      </c>
    </row>
    <row r="198" spans="1:8" ht="24">
      <c r="A198" s="8" t="s">
        <v>310</v>
      </c>
      <c r="B198" s="8" t="s">
        <v>254</v>
      </c>
      <c r="C198" s="7" t="s">
        <v>433</v>
      </c>
      <c r="D198" s="8" t="s">
        <v>248</v>
      </c>
      <c r="E198" s="34" t="s">
        <v>249</v>
      </c>
      <c r="F198" s="48">
        <v>326.25</v>
      </c>
      <c r="G198" s="48">
        <v>279</v>
      </c>
      <c r="H198" s="48">
        <v>279</v>
      </c>
    </row>
    <row r="199" spans="1:8" ht="36">
      <c r="A199" s="8" t="s">
        <v>310</v>
      </c>
      <c r="B199" s="8" t="s">
        <v>254</v>
      </c>
      <c r="C199" s="7" t="s">
        <v>434</v>
      </c>
      <c r="D199" s="8"/>
      <c r="E199" s="34" t="s">
        <v>224</v>
      </c>
      <c r="F199" s="48">
        <f>F200</f>
        <v>1876.1000000000001</v>
      </c>
      <c r="G199" s="48">
        <f>G200</f>
        <v>1876.1000000000001</v>
      </c>
      <c r="H199" s="48">
        <f>H200</f>
        <v>1876.1000000000001</v>
      </c>
    </row>
    <row r="200" spans="1:8" ht="72">
      <c r="A200" s="8" t="s">
        <v>310</v>
      </c>
      <c r="B200" s="8" t="s">
        <v>254</v>
      </c>
      <c r="C200" s="7" t="s">
        <v>434</v>
      </c>
      <c r="D200" s="17" t="s">
        <v>549</v>
      </c>
      <c r="E200" s="35" t="s">
        <v>550</v>
      </c>
      <c r="F200" s="48">
        <f>F201+F202</f>
        <v>1876.1000000000001</v>
      </c>
      <c r="G200" s="48">
        <f>G201+G202</f>
        <v>1876.1000000000001</v>
      </c>
      <c r="H200" s="48">
        <f>H201+H202</f>
        <v>1876.1000000000001</v>
      </c>
    </row>
    <row r="201" spans="1:8">
      <c r="A201" s="8" t="s">
        <v>310</v>
      </c>
      <c r="B201" s="8" t="s">
        <v>254</v>
      </c>
      <c r="C201" s="7" t="s">
        <v>434</v>
      </c>
      <c r="D201" s="18" t="s">
        <v>556</v>
      </c>
      <c r="E201" s="36" t="s">
        <v>50</v>
      </c>
      <c r="F201" s="48">
        <v>1440.9</v>
      </c>
      <c r="G201" s="48">
        <v>1440.9</v>
      </c>
      <c r="H201" s="48">
        <v>1440.9</v>
      </c>
    </row>
    <row r="202" spans="1:8" ht="48">
      <c r="A202" s="8" t="s">
        <v>310</v>
      </c>
      <c r="B202" s="8" t="s">
        <v>254</v>
      </c>
      <c r="C202" s="7" t="s">
        <v>434</v>
      </c>
      <c r="D202" s="18">
        <v>119</v>
      </c>
      <c r="E202" s="36" t="s">
        <v>347</v>
      </c>
      <c r="F202" s="48">
        <v>435.2</v>
      </c>
      <c r="G202" s="48">
        <v>435.2</v>
      </c>
      <c r="H202" s="48">
        <v>435.2</v>
      </c>
    </row>
    <row r="203" spans="1:8" ht="36">
      <c r="A203" s="8" t="s">
        <v>310</v>
      </c>
      <c r="B203" s="8" t="s">
        <v>254</v>
      </c>
      <c r="C203" s="7" t="s">
        <v>524</v>
      </c>
      <c r="D203" s="18"/>
      <c r="E203" s="36" t="s">
        <v>318</v>
      </c>
      <c r="F203" s="48">
        <f t="shared" ref="F203:H205" si="5">F204</f>
        <v>3.5</v>
      </c>
      <c r="G203" s="48">
        <f t="shared" si="5"/>
        <v>300</v>
      </c>
      <c r="H203" s="48">
        <f t="shared" si="5"/>
        <v>300</v>
      </c>
    </row>
    <row r="204" spans="1:8" ht="60">
      <c r="A204" s="8" t="s">
        <v>310</v>
      </c>
      <c r="B204" s="8" t="s">
        <v>254</v>
      </c>
      <c r="C204" s="7" t="s">
        <v>435</v>
      </c>
      <c r="D204" s="8"/>
      <c r="E204" s="36" t="s">
        <v>319</v>
      </c>
      <c r="F204" s="48">
        <f t="shared" si="5"/>
        <v>3.5</v>
      </c>
      <c r="G204" s="48">
        <f t="shared" si="5"/>
        <v>300</v>
      </c>
      <c r="H204" s="48">
        <f t="shared" si="5"/>
        <v>300</v>
      </c>
    </row>
    <row r="205" spans="1:8" ht="24">
      <c r="A205" s="8" t="s">
        <v>310</v>
      </c>
      <c r="B205" s="8" t="s">
        <v>254</v>
      </c>
      <c r="C205" s="7" t="s">
        <v>435</v>
      </c>
      <c r="D205" s="17" t="s">
        <v>246</v>
      </c>
      <c r="E205" s="35" t="s">
        <v>247</v>
      </c>
      <c r="F205" s="48">
        <f t="shared" si="5"/>
        <v>3.5</v>
      </c>
      <c r="G205" s="48">
        <f t="shared" si="5"/>
        <v>300</v>
      </c>
      <c r="H205" s="48">
        <f t="shared" si="5"/>
        <v>300</v>
      </c>
    </row>
    <row r="206" spans="1:8" ht="24">
      <c r="A206" s="8" t="s">
        <v>310</v>
      </c>
      <c r="B206" s="8" t="s">
        <v>254</v>
      </c>
      <c r="C206" s="7" t="s">
        <v>435</v>
      </c>
      <c r="D206" s="8" t="s">
        <v>248</v>
      </c>
      <c r="E206" s="34" t="s">
        <v>249</v>
      </c>
      <c r="F206" s="48">
        <v>3.5</v>
      </c>
      <c r="G206" s="48">
        <v>300</v>
      </c>
      <c r="H206" s="48">
        <v>300</v>
      </c>
    </row>
    <row r="207" spans="1:8" ht="60">
      <c r="A207" s="8" t="s">
        <v>310</v>
      </c>
      <c r="B207" s="8" t="s">
        <v>254</v>
      </c>
      <c r="C207" s="21" t="s">
        <v>396</v>
      </c>
      <c r="D207" s="8"/>
      <c r="E207" s="22" t="s">
        <v>239</v>
      </c>
      <c r="F207" s="48">
        <f t="shared" ref="F207:H210" si="6">F208</f>
        <v>54.2</v>
      </c>
      <c r="G207" s="48">
        <f t="shared" si="6"/>
        <v>120</v>
      </c>
      <c r="H207" s="48">
        <f t="shared" si="6"/>
        <v>0</v>
      </c>
    </row>
    <row r="208" spans="1:8" ht="108">
      <c r="A208" s="8" t="s">
        <v>310</v>
      </c>
      <c r="B208" s="8" t="s">
        <v>254</v>
      </c>
      <c r="C208" s="7" t="s">
        <v>227</v>
      </c>
      <c r="D208" s="8"/>
      <c r="E208" s="34" t="s">
        <v>343</v>
      </c>
      <c r="F208" s="48">
        <f t="shared" si="6"/>
        <v>54.2</v>
      </c>
      <c r="G208" s="48">
        <f t="shared" si="6"/>
        <v>120</v>
      </c>
      <c r="H208" s="48">
        <f t="shared" si="6"/>
        <v>0</v>
      </c>
    </row>
    <row r="209" spans="1:8" ht="36">
      <c r="A209" s="8" t="s">
        <v>310</v>
      </c>
      <c r="B209" s="8" t="s">
        <v>254</v>
      </c>
      <c r="C209" s="7" t="s">
        <v>436</v>
      </c>
      <c r="D209" s="8"/>
      <c r="E209" s="34" t="s">
        <v>333</v>
      </c>
      <c r="F209" s="48">
        <f t="shared" si="6"/>
        <v>54.2</v>
      </c>
      <c r="G209" s="48">
        <f t="shared" si="6"/>
        <v>120</v>
      </c>
      <c r="H209" s="48">
        <f t="shared" si="6"/>
        <v>0</v>
      </c>
    </row>
    <row r="210" spans="1:8" ht="24">
      <c r="A210" s="8" t="s">
        <v>310</v>
      </c>
      <c r="B210" s="8" t="s">
        <v>254</v>
      </c>
      <c r="C210" s="7" t="s">
        <v>436</v>
      </c>
      <c r="D210" s="17" t="s">
        <v>246</v>
      </c>
      <c r="E210" s="35" t="s">
        <v>247</v>
      </c>
      <c r="F210" s="48">
        <f t="shared" si="6"/>
        <v>54.2</v>
      </c>
      <c r="G210" s="48">
        <f t="shared" si="6"/>
        <v>120</v>
      </c>
      <c r="H210" s="48">
        <f t="shared" si="6"/>
        <v>0</v>
      </c>
    </row>
    <row r="211" spans="1:8" ht="24">
      <c r="A211" s="8" t="s">
        <v>310</v>
      </c>
      <c r="B211" s="8" t="s">
        <v>254</v>
      </c>
      <c r="C211" s="7" t="s">
        <v>436</v>
      </c>
      <c r="D211" s="8" t="s">
        <v>248</v>
      </c>
      <c r="E211" s="34" t="s">
        <v>249</v>
      </c>
      <c r="F211" s="48">
        <v>54.2</v>
      </c>
      <c r="G211" s="48">
        <v>120</v>
      </c>
      <c r="H211" s="48"/>
    </row>
    <row r="212" spans="1:8">
      <c r="A212" s="11" t="s">
        <v>237</v>
      </c>
      <c r="B212" s="11" t="s">
        <v>238</v>
      </c>
      <c r="C212" s="12"/>
      <c r="D212" s="8"/>
      <c r="E212" s="38" t="s">
        <v>243</v>
      </c>
      <c r="F212" s="47">
        <f>F213+F220+F226+F267+F250</f>
        <v>14940.029999999999</v>
      </c>
      <c r="G212" s="47">
        <f>G213+G220+G226+G267+G250</f>
        <v>24762.9</v>
      </c>
      <c r="H212" s="47">
        <f>H213+H220+H226+H267+H250</f>
        <v>9785.5</v>
      </c>
    </row>
    <row r="213" spans="1:8">
      <c r="A213" s="11" t="s">
        <v>237</v>
      </c>
      <c r="B213" s="12" t="s">
        <v>244</v>
      </c>
      <c r="C213" s="7"/>
      <c r="D213" s="8"/>
      <c r="E213" s="34" t="s">
        <v>245</v>
      </c>
      <c r="F213" s="47">
        <f>F214</f>
        <v>420</v>
      </c>
      <c r="G213" s="47">
        <f>G214</f>
        <v>420</v>
      </c>
      <c r="H213" s="47">
        <f>H214</f>
        <v>420</v>
      </c>
    </row>
    <row r="214" spans="1:8" ht="24">
      <c r="A214" s="8" t="s">
        <v>237</v>
      </c>
      <c r="B214" s="7" t="s">
        <v>244</v>
      </c>
      <c r="C214" s="7" t="s">
        <v>402</v>
      </c>
      <c r="D214" s="8"/>
      <c r="E214" s="34" t="s">
        <v>108</v>
      </c>
      <c r="F214" s="48">
        <f>F217</f>
        <v>420</v>
      </c>
      <c r="G214" s="48">
        <f>G217</f>
        <v>420</v>
      </c>
      <c r="H214" s="48">
        <f>H217</f>
        <v>420</v>
      </c>
    </row>
    <row r="215" spans="1:8" ht="60">
      <c r="A215" s="8" t="s">
        <v>237</v>
      </c>
      <c r="B215" s="7" t="s">
        <v>244</v>
      </c>
      <c r="C215" s="7" t="s">
        <v>530</v>
      </c>
      <c r="D215" s="7"/>
      <c r="E215" s="34" t="s">
        <v>109</v>
      </c>
      <c r="F215" s="48">
        <f>F217</f>
        <v>420</v>
      </c>
      <c r="G215" s="48">
        <f>G217</f>
        <v>420</v>
      </c>
      <c r="H215" s="48">
        <f>H217</f>
        <v>420</v>
      </c>
    </row>
    <row r="216" spans="1:8" ht="60">
      <c r="A216" s="8" t="s">
        <v>237</v>
      </c>
      <c r="B216" s="7" t="s">
        <v>244</v>
      </c>
      <c r="C216" s="7" t="s">
        <v>532</v>
      </c>
      <c r="D216" s="7"/>
      <c r="E216" s="34" t="s">
        <v>110</v>
      </c>
      <c r="F216" s="48">
        <f t="shared" ref="F216:H218" si="7">F217</f>
        <v>420</v>
      </c>
      <c r="G216" s="48">
        <f t="shared" si="7"/>
        <v>420</v>
      </c>
      <c r="H216" s="48">
        <f t="shared" si="7"/>
        <v>420</v>
      </c>
    </row>
    <row r="217" spans="1:8" ht="24">
      <c r="A217" s="8" t="s">
        <v>237</v>
      </c>
      <c r="B217" s="7" t="s">
        <v>244</v>
      </c>
      <c r="C217" s="7" t="s">
        <v>437</v>
      </c>
      <c r="D217" s="7"/>
      <c r="E217" s="34" t="s">
        <v>293</v>
      </c>
      <c r="F217" s="48">
        <f t="shared" si="7"/>
        <v>420</v>
      </c>
      <c r="G217" s="48">
        <f t="shared" si="7"/>
        <v>420</v>
      </c>
      <c r="H217" s="48">
        <f t="shared" si="7"/>
        <v>420</v>
      </c>
    </row>
    <row r="218" spans="1:8" ht="48">
      <c r="A218" s="8" t="s">
        <v>237</v>
      </c>
      <c r="B218" s="7" t="s">
        <v>244</v>
      </c>
      <c r="C218" s="7" t="s">
        <v>437</v>
      </c>
      <c r="D218" s="20" t="s">
        <v>286</v>
      </c>
      <c r="E218" s="35" t="s">
        <v>287</v>
      </c>
      <c r="F218" s="48">
        <f t="shared" si="7"/>
        <v>420</v>
      </c>
      <c r="G218" s="48">
        <f t="shared" si="7"/>
        <v>420</v>
      </c>
      <c r="H218" s="48">
        <f t="shared" si="7"/>
        <v>420</v>
      </c>
    </row>
    <row r="219" spans="1:8" ht="48">
      <c r="A219" s="8" t="s">
        <v>237</v>
      </c>
      <c r="B219" s="7" t="s">
        <v>244</v>
      </c>
      <c r="C219" s="7" t="s">
        <v>437</v>
      </c>
      <c r="D219" s="7" t="s">
        <v>291</v>
      </c>
      <c r="E219" s="34" t="s">
        <v>292</v>
      </c>
      <c r="F219" s="48">
        <v>420</v>
      </c>
      <c r="G219" s="48">
        <v>420</v>
      </c>
      <c r="H219" s="48">
        <v>420</v>
      </c>
    </row>
    <row r="220" spans="1:8">
      <c r="A220" s="12" t="s">
        <v>237</v>
      </c>
      <c r="B220" s="12" t="s">
        <v>26</v>
      </c>
      <c r="C220" s="7"/>
      <c r="D220" s="7"/>
      <c r="E220" s="34" t="s">
        <v>71</v>
      </c>
      <c r="F220" s="47">
        <f t="shared" ref="F220:H224" si="8">F221</f>
        <v>1695.3</v>
      </c>
      <c r="G220" s="47">
        <f t="shared" si="8"/>
        <v>1695.3</v>
      </c>
      <c r="H220" s="47">
        <f t="shared" si="8"/>
        <v>1695.3</v>
      </c>
    </row>
    <row r="221" spans="1:8" ht="24">
      <c r="A221" s="7" t="s">
        <v>237</v>
      </c>
      <c r="B221" s="7" t="s">
        <v>26</v>
      </c>
      <c r="C221" s="7" t="s">
        <v>132</v>
      </c>
      <c r="D221" s="7"/>
      <c r="E221" s="34" t="s">
        <v>68</v>
      </c>
      <c r="F221" s="48">
        <f t="shared" si="8"/>
        <v>1695.3</v>
      </c>
      <c r="G221" s="48">
        <f t="shared" si="8"/>
        <v>1695.3</v>
      </c>
      <c r="H221" s="48">
        <f t="shared" si="8"/>
        <v>1695.3</v>
      </c>
    </row>
    <row r="222" spans="1:8" ht="36">
      <c r="A222" s="7" t="s">
        <v>237</v>
      </c>
      <c r="B222" s="7" t="s">
        <v>26</v>
      </c>
      <c r="C222" s="7" t="s">
        <v>415</v>
      </c>
      <c r="D222" s="7"/>
      <c r="E222" s="34" t="s">
        <v>69</v>
      </c>
      <c r="F222" s="48">
        <f t="shared" si="8"/>
        <v>1695.3</v>
      </c>
      <c r="G222" s="48">
        <f t="shared" si="8"/>
        <v>1695.3</v>
      </c>
      <c r="H222" s="48">
        <f t="shared" si="8"/>
        <v>1695.3</v>
      </c>
    </row>
    <row r="223" spans="1:8" ht="132">
      <c r="A223" s="7" t="s">
        <v>237</v>
      </c>
      <c r="B223" s="7" t="s">
        <v>26</v>
      </c>
      <c r="C223" s="19" t="s">
        <v>438</v>
      </c>
      <c r="D223" s="49"/>
      <c r="E223" s="40" t="s">
        <v>205</v>
      </c>
      <c r="F223" s="48">
        <f t="shared" si="8"/>
        <v>1695.3</v>
      </c>
      <c r="G223" s="48">
        <f t="shared" si="8"/>
        <v>1695.3</v>
      </c>
      <c r="H223" s="48">
        <f t="shared" si="8"/>
        <v>1695.3</v>
      </c>
    </row>
    <row r="224" spans="1:8" ht="24">
      <c r="A224" s="7" t="s">
        <v>237</v>
      </c>
      <c r="B224" s="7" t="s">
        <v>26</v>
      </c>
      <c r="C224" s="19" t="s">
        <v>438</v>
      </c>
      <c r="D224" s="17" t="s">
        <v>246</v>
      </c>
      <c r="E224" s="35" t="s">
        <v>247</v>
      </c>
      <c r="F224" s="48">
        <f t="shared" si="8"/>
        <v>1695.3</v>
      </c>
      <c r="G224" s="48">
        <f t="shared" si="8"/>
        <v>1695.3</v>
      </c>
      <c r="H224" s="48">
        <f t="shared" si="8"/>
        <v>1695.3</v>
      </c>
    </row>
    <row r="225" spans="1:8" ht="24">
      <c r="A225" s="7" t="s">
        <v>237</v>
      </c>
      <c r="B225" s="7" t="s">
        <v>26</v>
      </c>
      <c r="C225" s="19" t="s">
        <v>438</v>
      </c>
      <c r="D225" s="8" t="s">
        <v>248</v>
      </c>
      <c r="E225" s="34" t="s">
        <v>249</v>
      </c>
      <c r="F225" s="48">
        <v>1695.3</v>
      </c>
      <c r="G225" s="48">
        <v>1695.3</v>
      </c>
      <c r="H225" s="48">
        <v>1695.3</v>
      </c>
    </row>
    <row r="226" spans="1:8">
      <c r="A226" s="11" t="s">
        <v>237</v>
      </c>
      <c r="B226" s="11" t="s">
        <v>250</v>
      </c>
      <c r="C226" s="12"/>
      <c r="D226" s="8"/>
      <c r="E226" s="34" t="s">
        <v>251</v>
      </c>
      <c r="F226" s="47">
        <f t="shared" ref="F226:H227" si="9">F227</f>
        <v>4094.1939999999995</v>
      </c>
      <c r="G226" s="47">
        <f t="shared" si="9"/>
        <v>1273.3</v>
      </c>
      <c r="H226" s="47">
        <f t="shared" si="9"/>
        <v>1273.3</v>
      </c>
    </row>
    <row r="227" spans="1:8" ht="36">
      <c r="A227" s="8" t="s">
        <v>237</v>
      </c>
      <c r="B227" s="8" t="s">
        <v>250</v>
      </c>
      <c r="C227" s="7" t="s">
        <v>39</v>
      </c>
      <c r="D227" s="8"/>
      <c r="E227" s="42" t="s">
        <v>521</v>
      </c>
      <c r="F227" s="48">
        <f t="shared" si="9"/>
        <v>4094.1939999999995</v>
      </c>
      <c r="G227" s="48">
        <f t="shared" si="9"/>
        <v>1273.3</v>
      </c>
      <c r="H227" s="48">
        <f t="shared" si="9"/>
        <v>1273.3</v>
      </c>
    </row>
    <row r="228" spans="1:8" ht="36">
      <c r="A228" s="8" t="s">
        <v>237</v>
      </c>
      <c r="B228" s="8" t="s">
        <v>250</v>
      </c>
      <c r="C228" s="7" t="s">
        <v>40</v>
      </c>
      <c r="D228" s="8"/>
      <c r="E228" s="34" t="s">
        <v>522</v>
      </c>
      <c r="F228" s="48">
        <f>F229+F240</f>
        <v>4094.1939999999995</v>
      </c>
      <c r="G228" s="48">
        <f>G229+G240</f>
        <v>1273.3</v>
      </c>
      <c r="H228" s="48">
        <f>H229+H240</f>
        <v>1273.3</v>
      </c>
    </row>
    <row r="229" spans="1:8" ht="24">
      <c r="A229" s="8" t="s">
        <v>237</v>
      </c>
      <c r="B229" s="8" t="s">
        <v>250</v>
      </c>
      <c r="C229" s="7" t="s">
        <v>41</v>
      </c>
      <c r="D229" s="8"/>
      <c r="E229" s="34" t="s">
        <v>523</v>
      </c>
      <c r="F229" s="48">
        <f>F230+F235</f>
        <v>1930.8</v>
      </c>
      <c r="G229" s="48">
        <f>G235</f>
        <v>754.5</v>
      </c>
      <c r="H229" s="48">
        <f>H235</f>
        <v>754.5</v>
      </c>
    </row>
    <row r="230" spans="1:8" ht="84">
      <c r="A230" s="8" t="s">
        <v>237</v>
      </c>
      <c r="B230" s="8" t="s">
        <v>250</v>
      </c>
      <c r="C230" s="7" t="s">
        <v>601</v>
      </c>
      <c r="D230" s="8"/>
      <c r="E230" s="34" t="s">
        <v>600</v>
      </c>
      <c r="F230" s="48">
        <v>965.4</v>
      </c>
      <c r="G230" s="48"/>
      <c r="H230" s="48"/>
    </row>
    <row r="231" spans="1:8" ht="24">
      <c r="A231" s="8" t="s">
        <v>237</v>
      </c>
      <c r="B231" s="8" t="s">
        <v>250</v>
      </c>
      <c r="C231" s="7" t="s">
        <v>601</v>
      </c>
      <c r="D231" s="17" t="s">
        <v>246</v>
      </c>
      <c r="E231" s="35" t="s">
        <v>247</v>
      </c>
      <c r="F231" s="48">
        <f>F232</f>
        <v>54.381</v>
      </c>
      <c r="G231" s="48"/>
      <c r="H231" s="48"/>
    </row>
    <row r="232" spans="1:8" ht="24">
      <c r="A232" s="8" t="s">
        <v>237</v>
      </c>
      <c r="B232" s="8" t="s">
        <v>250</v>
      </c>
      <c r="C232" s="7" t="s">
        <v>601</v>
      </c>
      <c r="D232" s="8" t="s">
        <v>248</v>
      </c>
      <c r="E232" s="34" t="s">
        <v>249</v>
      </c>
      <c r="F232" s="48">
        <v>54.381</v>
      </c>
      <c r="G232" s="48"/>
      <c r="H232" s="48"/>
    </row>
    <row r="233" spans="1:8">
      <c r="A233" s="8" t="s">
        <v>237</v>
      </c>
      <c r="B233" s="8" t="s">
        <v>250</v>
      </c>
      <c r="C233" s="7" t="s">
        <v>601</v>
      </c>
      <c r="D233" s="8" t="s">
        <v>252</v>
      </c>
      <c r="E233" s="34" t="s">
        <v>253</v>
      </c>
      <c r="F233" s="48">
        <f>F234</f>
        <v>911.01900000000001</v>
      </c>
      <c r="G233" s="48"/>
      <c r="H233" s="48"/>
    </row>
    <row r="234" spans="1:8" ht="72">
      <c r="A234" s="8" t="s">
        <v>237</v>
      </c>
      <c r="B234" s="8" t="s">
        <v>250</v>
      </c>
      <c r="C234" s="7" t="s">
        <v>601</v>
      </c>
      <c r="D234" s="8">
        <v>811</v>
      </c>
      <c r="E234" s="34" t="s">
        <v>358</v>
      </c>
      <c r="F234" s="48">
        <v>911.01900000000001</v>
      </c>
      <c r="G234" s="48"/>
      <c r="H234" s="48"/>
    </row>
    <row r="235" spans="1:8" ht="120">
      <c r="A235" s="8" t="s">
        <v>237</v>
      </c>
      <c r="B235" s="8" t="s">
        <v>250</v>
      </c>
      <c r="C235" s="7" t="s">
        <v>439</v>
      </c>
      <c r="D235" s="8"/>
      <c r="E235" s="34" t="s">
        <v>256</v>
      </c>
      <c r="F235" s="48">
        <f>F236+F238</f>
        <v>965.4</v>
      </c>
      <c r="G235" s="48">
        <f>G238</f>
        <v>754.5</v>
      </c>
      <c r="H235" s="48">
        <f>H238</f>
        <v>754.5</v>
      </c>
    </row>
    <row r="236" spans="1:8" ht="24">
      <c r="A236" s="8" t="s">
        <v>237</v>
      </c>
      <c r="B236" s="8" t="s">
        <v>250</v>
      </c>
      <c r="C236" s="7" t="s">
        <v>439</v>
      </c>
      <c r="D236" s="17" t="s">
        <v>246</v>
      </c>
      <c r="E236" s="35" t="s">
        <v>247</v>
      </c>
      <c r="F236" s="48">
        <f>F237</f>
        <v>54.381</v>
      </c>
      <c r="G236" s="48"/>
      <c r="H236" s="48"/>
    </row>
    <row r="237" spans="1:8" ht="24">
      <c r="A237" s="8" t="s">
        <v>237</v>
      </c>
      <c r="B237" s="8" t="s">
        <v>250</v>
      </c>
      <c r="C237" s="7" t="s">
        <v>439</v>
      </c>
      <c r="D237" s="8" t="s">
        <v>248</v>
      </c>
      <c r="E237" s="34" t="s">
        <v>249</v>
      </c>
      <c r="F237" s="48">
        <v>54.381</v>
      </c>
      <c r="G237" s="48"/>
      <c r="H237" s="48"/>
    </row>
    <row r="238" spans="1:8">
      <c r="A238" s="8" t="s">
        <v>237</v>
      </c>
      <c r="B238" s="8" t="s">
        <v>250</v>
      </c>
      <c r="C238" s="7" t="s">
        <v>439</v>
      </c>
      <c r="D238" s="8" t="s">
        <v>252</v>
      </c>
      <c r="E238" s="34" t="s">
        <v>253</v>
      </c>
      <c r="F238" s="48">
        <f>F239</f>
        <v>911.01900000000001</v>
      </c>
      <c r="G238" s="48">
        <f>G239</f>
        <v>754.5</v>
      </c>
      <c r="H238" s="48">
        <f>H239</f>
        <v>754.5</v>
      </c>
    </row>
    <row r="239" spans="1:8" ht="72">
      <c r="A239" s="8" t="s">
        <v>237</v>
      </c>
      <c r="B239" s="8" t="s">
        <v>250</v>
      </c>
      <c r="C239" s="7" t="s">
        <v>439</v>
      </c>
      <c r="D239" s="8">
        <v>811</v>
      </c>
      <c r="E239" s="34" t="s">
        <v>358</v>
      </c>
      <c r="F239" s="48">
        <v>911.01900000000001</v>
      </c>
      <c r="G239" s="48">
        <v>754.5</v>
      </c>
      <c r="H239" s="48">
        <v>754.5</v>
      </c>
    </row>
    <row r="240" spans="1:8" ht="24">
      <c r="A240" s="8" t="s">
        <v>237</v>
      </c>
      <c r="B240" s="8" t="s">
        <v>250</v>
      </c>
      <c r="C240" s="7" t="s">
        <v>42</v>
      </c>
      <c r="D240" s="8"/>
      <c r="E240" s="34" t="s">
        <v>258</v>
      </c>
      <c r="F240" s="48">
        <f>F244+F241+F247</f>
        <v>2163.3939999999998</v>
      </c>
      <c r="G240" s="48">
        <f>G244</f>
        <v>518.79999999999995</v>
      </c>
      <c r="H240" s="48">
        <f>H244</f>
        <v>518.79999999999995</v>
      </c>
    </row>
    <row r="241" spans="1:8" ht="36">
      <c r="A241" s="8" t="s">
        <v>237</v>
      </c>
      <c r="B241" s="8" t="s">
        <v>250</v>
      </c>
      <c r="C241" s="7" t="s">
        <v>599</v>
      </c>
      <c r="D241" s="8"/>
      <c r="E241" s="34" t="s">
        <v>598</v>
      </c>
      <c r="F241" s="48">
        <f>F242</f>
        <v>1619.5</v>
      </c>
      <c r="G241" s="48"/>
      <c r="H241" s="48"/>
    </row>
    <row r="242" spans="1:8" ht="24">
      <c r="A242" s="8" t="s">
        <v>237</v>
      </c>
      <c r="B242" s="8" t="s">
        <v>250</v>
      </c>
      <c r="C242" s="7" t="s">
        <v>599</v>
      </c>
      <c r="D242" s="17" t="s">
        <v>246</v>
      </c>
      <c r="E242" s="35" t="s">
        <v>247</v>
      </c>
      <c r="F242" s="48">
        <f>F243</f>
        <v>1619.5</v>
      </c>
      <c r="G242" s="48"/>
      <c r="H242" s="48"/>
    </row>
    <row r="243" spans="1:8" ht="24">
      <c r="A243" s="8" t="s">
        <v>237</v>
      </c>
      <c r="B243" s="8" t="s">
        <v>250</v>
      </c>
      <c r="C243" s="7" t="s">
        <v>599</v>
      </c>
      <c r="D243" s="8" t="s">
        <v>248</v>
      </c>
      <c r="E243" s="34" t="s">
        <v>249</v>
      </c>
      <c r="F243" s="48">
        <v>1619.5</v>
      </c>
      <c r="G243" s="48"/>
      <c r="H243" s="48"/>
    </row>
    <row r="244" spans="1:8" ht="36">
      <c r="A244" s="8" t="s">
        <v>237</v>
      </c>
      <c r="B244" s="8" t="s">
        <v>250</v>
      </c>
      <c r="C244" s="7" t="s">
        <v>440</v>
      </c>
      <c r="D244" s="8"/>
      <c r="E244" s="34" t="s">
        <v>257</v>
      </c>
      <c r="F244" s="48">
        <f t="shared" ref="F244:H245" si="10">F245</f>
        <v>539.83399999999995</v>
      </c>
      <c r="G244" s="48">
        <f t="shared" si="10"/>
        <v>518.79999999999995</v>
      </c>
      <c r="H244" s="48">
        <f t="shared" si="10"/>
        <v>518.79999999999995</v>
      </c>
    </row>
    <row r="245" spans="1:8" ht="24">
      <c r="A245" s="8" t="s">
        <v>237</v>
      </c>
      <c r="B245" s="8" t="s">
        <v>250</v>
      </c>
      <c r="C245" s="7" t="s">
        <v>440</v>
      </c>
      <c r="D245" s="17" t="s">
        <v>246</v>
      </c>
      <c r="E245" s="35" t="s">
        <v>247</v>
      </c>
      <c r="F245" s="48">
        <f t="shared" si="10"/>
        <v>539.83399999999995</v>
      </c>
      <c r="G245" s="48">
        <f t="shared" si="10"/>
        <v>518.79999999999995</v>
      </c>
      <c r="H245" s="48">
        <f t="shared" si="10"/>
        <v>518.79999999999995</v>
      </c>
    </row>
    <row r="246" spans="1:8" ht="24">
      <c r="A246" s="8" t="s">
        <v>237</v>
      </c>
      <c r="B246" s="8" t="s">
        <v>250</v>
      </c>
      <c r="C246" s="7" t="s">
        <v>440</v>
      </c>
      <c r="D246" s="8" t="s">
        <v>248</v>
      </c>
      <c r="E246" s="34" t="s">
        <v>249</v>
      </c>
      <c r="F246" s="48">
        <v>539.83399999999995</v>
      </c>
      <c r="G246" s="48">
        <v>518.79999999999995</v>
      </c>
      <c r="H246" s="48">
        <v>518.79999999999995</v>
      </c>
    </row>
    <row r="247" spans="1:8" ht="48">
      <c r="A247" s="8" t="s">
        <v>237</v>
      </c>
      <c r="B247" s="8" t="s">
        <v>250</v>
      </c>
      <c r="C247" s="7" t="s">
        <v>633</v>
      </c>
      <c r="D247" s="8"/>
      <c r="E247" s="34" t="s">
        <v>632</v>
      </c>
      <c r="F247" s="48">
        <f>F248</f>
        <v>4.0599999999999996</v>
      </c>
      <c r="G247" s="48"/>
      <c r="H247" s="48"/>
    </row>
    <row r="248" spans="1:8" ht="24">
      <c r="A248" s="8" t="s">
        <v>237</v>
      </c>
      <c r="B248" s="8" t="s">
        <v>250</v>
      </c>
      <c r="C248" s="7" t="s">
        <v>633</v>
      </c>
      <c r="D248" s="17" t="s">
        <v>246</v>
      </c>
      <c r="E248" s="35" t="s">
        <v>247</v>
      </c>
      <c r="F248" s="48">
        <f>F249</f>
        <v>4.0599999999999996</v>
      </c>
      <c r="G248" s="48"/>
      <c r="H248" s="48"/>
    </row>
    <row r="249" spans="1:8" ht="24">
      <c r="A249" s="8" t="s">
        <v>237</v>
      </c>
      <c r="B249" s="8" t="s">
        <v>250</v>
      </c>
      <c r="C249" s="7" t="s">
        <v>633</v>
      </c>
      <c r="D249" s="8" t="s">
        <v>248</v>
      </c>
      <c r="E249" s="34" t="s">
        <v>249</v>
      </c>
      <c r="F249" s="48">
        <v>4.0599999999999996</v>
      </c>
      <c r="G249" s="48"/>
      <c r="H249" s="48"/>
    </row>
    <row r="250" spans="1:8">
      <c r="A250" s="11" t="s">
        <v>237</v>
      </c>
      <c r="B250" s="11" t="s">
        <v>254</v>
      </c>
      <c r="C250" s="12"/>
      <c r="D250" s="8"/>
      <c r="E250" s="34" t="s">
        <v>34</v>
      </c>
      <c r="F250" s="47">
        <f>F251+F261</f>
        <v>4881.3359999999993</v>
      </c>
      <c r="G250" s="47">
        <f>G251+G261</f>
        <v>16674.3</v>
      </c>
      <c r="H250" s="47">
        <f>H251+H261</f>
        <v>2696.8999999999996</v>
      </c>
    </row>
    <row r="251" spans="1:8" ht="36">
      <c r="A251" s="8" t="s">
        <v>237</v>
      </c>
      <c r="B251" s="8" t="s">
        <v>254</v>
      </c>
      <c r="C251" s="7" t="s">
        <v>39</v>
      </c>
      <c r="D251" s="8"/>
      <c r="E251" s="42" t="s">
        <v>521</v>
      </c>
      <c r="F251" s="48">
        <f>F252</f>
        <v>2454.1</v>
      </c>
      <c r="G251" s="48">
        <f>G252</f>
        <v>2575</v>
      </c>
      <c r="H251" s="48">
        <f>H252</f>
        <v>2696.8999999999996</v>
      </c>
    </row>
    <row r="252" spans="1:8" ht="60">
      <c r="A252" s="8" t="s">
        <v>237</v>
      </c>
      <c r="B252" s="8" t="s">
        <v>254</v>
      </c>
      <c r="C252" s="7" t="s">
        <v>375</v>
      </c>
      <c r="D252" s="8"/>
      <c r="E252" s="34" t="s">
        <v>409</v>
      </c>
      <c r="F252" s="48">
        <f>F254+F257</f>
        <v>2454.1</v>
      </c>
      <c r="G252" s="48">
        <f>G254+G257</f>
        <v>2575</v>
      </c>
      <c r="H252" s="48">
        <f>H254+H257</f>
        <v>2696.8999999999996</v>
      </c>
    </row>
    <row r="253" spans="1:8" ht="48">
      <c r="A253" s="8" t="s">
        <v>237</v>
      </c>
      <c r="B253" s="8" t="s">
        <v>254</v>
      </c>
      <c r="C253" s="7" t="s">
        <v>373</v>
      </c>
      <c r="D253" s="8"/>
      <c r="E253" s="34" t="s">
        <v>418</v>
      </c>
      <c r="F253" s="48">
        <f t="shared" ref="F253:H255" si="11">F254</f>
        <v>2385.1999999999998</v>
      </c>
      <c r="G253" s="48">
        <f t="shared" si="11"/>
        <v>2497.3000000000002</v>
      </c>
      <c r="H253" s="48">
        <f t="shared" si="11"/>
        <v>2612.1999999999998</v>
      </c>
    </row>
    <row r="254" spans="1:8" ht="72">
      <c r="A254" s="8" t="s">
        <v>237</v>
      </c>
      <c r="B254" s="8" t="s">
        <v>254</v>
      </c>
      <c r="C254" s="19" t="s">
        <v>374</v>
      </c>
      <c r="D254" s="49"/>
      <c r="E254" s="41" t="s">
        <v>201</v>
      </c>
      <c r="F254" s="48">
        <f t="shared" si="11"/>
        <v>2385.1999999999998</v>
      </c>
      <c r="G254" s="48">
        <f t="shared" si="11"/>
        <v>2497.3000000000002</v>
      </c>
      <c r="H254" s="48">
        <f t="shared" si="11"/>
        <v>2612.1999999999998</v>
      </c>
    </row>
    <row r="255" spans="1:8" ht="24">
      <c r="A255" s="8" t="s">
        <v>237</v>
      </c>
      <c r="B255" s="8" t="s">
        <v>254</v>
      </c>
      <c r="C255" s="19" t="s">
        <v>374</v>
      </c>
      <c r="D255" s="17" t="s">
        <v>246</v>
      </c>
      <c r="E255" s="35" t="s">
        <v>247</v>
      </c>
      <c r="F255" s="48">
        <f t="shared" si="11"/>
        <v>2385.1999999999998</v>
      </c>
      <c r="G255" s="48">
        <f t="shared" si="11"/>
        <v>2497.3000000000002</v>
      </c>
      <c r="H255" s="48">
        <f t="shared" si="11"/>
        <v>2612.1999999999998</v>
      </c>
    </row>
    <row r="256" spans="1:8" ht="24">
      <c r="A256" s="8" t="s">
        <v>237</v>
      </c>
      <c r="B256" s="8" t="s">
        <v>254</v>
      </c>
      <c r="C256" s="19" t="s">
        <v>374</v>
      </c>
      <c r="D256" s="8" t="s">
        <v>248</v>
      </c>
      <c r="E256" s="34" t="s">
        <v>249</v>
      </c>
      <c r="F256" s="48">
        <v>2385.1999999999998</v>
      </c>
      <c r="G256" s="48">
        <v>2497.3000000000002</v>
      </c>
      <c r="H256" s="48">
        <v>2612.1999999999998</v>
      </c>
    </row>
    <row r="257" spans="1:8" ht="60">
      <c r="A257" s="8" t="s">
        <v>237</v>
      </c>
      <c r="B257" s="8" t="s">
        <v>254</v>
      </c>
      <c r="C257" s="19" t="s">
        <v>90</v>
      </c>
      <c r="D257" s="8"/>
      <c r="E257" s="34" t="s">
        <v>89</v>
      </c>
      <c r="F257" s="48">
        <f t="shared" ref="F257:H259" si="12">F258</f>
        <v>68.900000000000006</v>
      </c>
      <c r="G257" s="48">
        <f t="shared" si="12"/>
        <v>77.7</v>
      </c>
      <c r="H257" s="48">
        <f t="shared" si="12"/>
        <v>84.7</v>
      </c>
    </row>
    <row r="258" spans="1:8" ht="84">
      <c r="A258" s="8" t="s">
        <v>237</v>
      </c>
      <c r="B258" s="8" t="s">
        <v>254</v>
      </c>
      <c r="C258" s="19" t="s">
        <v>87</v>
      </c>
      <c r="D258" s="8"/>
      <c r="E258" s="34" t="s">
        <v>88</v>
      </c>
      <c r="F258" s="48">
        <f t="shared" si="12"/>
        <v>68.900000000000006</v>
      </c>
      <c r="G258" s="48">
        <f t="shared" si="12"/>
        <v>77.7</v>
      </c>
      <c r="H258" s="48">
        <f t="shared" si="12"/>
        <v>84.7</v>
      </c>
    </row>
    <row r="259" spans="1:8" ht="24">
      <c r="A259" s="8" t="s">
        <v>237</v>
      </c>
      <c r="B259" s="8" t="s">
        <v>254</v>
      </c>
      <c r="C259" s="19" t="s">
        <v>87</v>
      </c>
      <c r="D259" s="17" t="s">
        <v>246</v>
      </c>
      <c r="E259" s="35" t="s">
        <v>247</v>
      </c>
      <c r="F259" s="48">
        <f t="shared" si="12"/>
        <v>68.900000000000006</v>
      </c>
      <c r="G259" s="48">
        <f t="shared" si="12"/>
        <v>77.7</v>
      </c>
      <c r="H259" s="48">
        <f t="shared" si="12"/>
        <v>84.7</v>
      </c>
    </row>
    <row r="260" spans="1:8" ht="24">
      <c r="A260" s="8" t="s">
        <v>237</v>
      </c>
      <c r="B260" s="8" t="s">
        <v>254</v>
      </c>
      <c r="C260" s="19" t="s">
        <v>87</v>
      </c>
      <c r="D260" s="8" t="s">
        <v>248</v>
      </c>
      <c r="E260" s="34" t="s">
        <v>249</v>
      </c>
      <c r="F260" s="48">
        <v>68.900000000000006</v>
      </c>
      <c r="G260" s="48">
        <v>77.7</v>
      </c>
      <c r="H260" s="48">
        <v>84.7</v>
      </c>
    </row>
    <row r="261" spans="1:8" ht="36">
      <c r="A261" s="8" t="s">
        <v>237</v>
      </c>
      <c r="B261" s="8" t="s">
        <v>254</v>
      </c>
      <c r="C261" s="19" t="s">
        <v>261</v>
      </c>
      <c r="D261" s="8"/>
      <c r="E261" s="34" t="s">
        <v>326</v>
      </c>
      <c r="F261" s="48">
        <f t="shared" ref="F261:G265" si="13">F262</f>
        <v>2427.2359999999999</v>
      </c>
      <c r="G261" s="48">
        <f t="shared" si="13"/>
        <v>14099.3</v>
      </c>
      <c r="H261" s="48"/>
    </row>
    <row r="262" spans="1:8" ht="36">
      <c r="A262" s="8" t="s">
        <v>237</v>
      </c>
      <c r="B262" s="8" t="s">
        <v>254</v>
      </c>
      <c r="C262" s="19" t="s">
        <v>262</v>
      </c>
      <c r="D262" s="8"/>
      <c r="E262" s="34" t="s">
        <v>259</v>
      </c>
      <c r="F262" s="48">
        <f t="shared" si="13"/>
        <v>2427.2359999999999</v>
      </c>
      <c r="G262" s="48">
        <f t="shared" si="13"/>
        <v>14099.3</v>
      </c>
      <c r="H262" s="48"/>
    </row>
    <row r="263" spans="1:8" ht="72">
      <c r="A263" s="8" t="s">
        <v>237</v>
      </c>
      <c r="B263" s="8" t="s">
        <v>254</v>
      </c>
      <c r="C263" s="19" t="s">
        <v>263</v>
      </c>
      <c r="D263" s="8"/>
      <c r="E263" s="34" t="s">
        <v>260</v>
      </c>
      <c r="F263" s="48">
        <f t="shared" si="13"/>
        <v>2427.2359999999999</v>
      </c>
      <c r="G263" s="48">
        <f t="shared" si="13"/>
        <v>14099.3</v>
      </c>
      <c r="H263" s="48"/>
    </row>
    <row r="264" spans="1:8" ht="48">
      <c r="A264" s="8" t="s">
        <v>237</v>
      </c>
      <c r="B264" s="8" t="s">
        <v>254</v>
      </c>
      <c r="C264" s="19" t="s">
        <v>441</v>
      </c>
      <c r="D264" s="8"/>
      <c r="E264" s="34" t="s">
        <v>267</v>
      </c>
      <c r="F264" s="48">
        <f t="shared" si="13"/>
        <v>2427.2359999999999</v>
      </c>
      <c r="G264" s="48">
        <f t="shared" si="13"/>
        <v>14099.3</v>
      </c>
      <c r="H264" s="48"/>
    </row>
    <row r="265" spans="1:8" ht="36">
      <c r="A265" s="8" t="s">
        <v>237</v>
      </c>
      <c r="B265" s="8" t="s">
        <v>254</v>
      </c>
      <c r="C265" s="19" t="s">
        <v>441</v>
      </c>
      <c r="D265" s="8">
        <v>400</v>
      </c>
      <c r="E265" s="34" t="s">
        <v>408</v>
      </c>
      <c r="F265" s="48">
        <f t="shared" si="13"/>
        <v>2427.2359999999999</v>
      </c>
      <c r="G265" s="48">
        <f t="shared" si="13"/>
        <v>14099.3</v>
      </c>
      <c r="H265" s="48"/>
    </row>
    <row r="266" spans="1:8" ht="48">
      <c r="A266" s="8" t="s">
        <v>237</v>
      </c>
      <c r="B266" s="8" t="s">
        <v>254</v>
      </c>
      <c r="C266" s="19" t="s">
        <v>441</v>
      </c>
      <c r="D266" s="8">
        <v>414</v>
      </c>
      <c r="E266" s="34" t="s">
        <v>407</v>
      </c>
      <c r="F266" s="48">
        <v>2427.2359999999999</v>
      </c>
      <c r="G266" s="48">
        <v>14099.3</v>
      </c>
      <c r="H266" s="48"/>
    </row>
    <row r="267" spans="1:8" ht="24">
      <c r="A267" s="11" t="s">
        <v>237</v>
      </c>
      <c r="B267" s="11" t="s">
        <v>337</v>
      </c>
      <c r="C267" s="12"/>
      <c r="D267" s="8"/>
      <c r="E267" s="42" t="s">
        <v>27</v>
      </c>
      <c r="F267" s="47">
        <f>F268+F289+F311</f>
        <v>3849.2</v>
      </c>
      <c r="G267" s="47">
        <f>G268+G289+G311</f>
        <v>4700</v>
      </c>
      <c r="H267" s="47">
        <f>H268+H289+H311</f>
        <v>3700</v>
      </c>
    </row>
    <row r="268" spans="1:8" ht="36">
      <c r="A268" s="8" t="s">
        <v>237</v>
      </c>
      <c r="B268" s="8">
        <v>12</v>
      </c>
      <c r="C268" s="19" t="s">
        <v>43</v>
      </c>
      <c r="D268" s="8"/>
      <c r="E268" s="34" t="s">
        <v>99</v>
      </c>
      <c r="F268" s="48">
        <f>F269</f>
        <v>1700</v>
      </c>
      <c r="G268" s="48">
        <f>G269</f>
        <v>1700</v>
      </c>
      <c r="H268" s="48">
        <f>H269</f>
        <v>1700</v>
      </c>
    </row>
    <row r="269" spans="1:8" ht="48">
      <c r="A269" s="8" t="s">
        <v>237</v>
      </c>
      <c r="B269" s="8">
        <v>12</v>
      </c>
      <c r="C269" s="19" t="s">
        <v>44</v>
      </c>
      <c r="D269" s="8"/>
      <c r="E269" s="34" t="s">
        <v>100</v>
      </c>
      <c r="F269" s="48">
        <f>F270+F274+F278+F285</f>
        <v>1700</v>
      </c>
      <c r="G269" s="48">
        <f>G270+G274+G278+G285</f>
        <v>1700</v>
      </c>
      <c r="H269" s="48">
        <f>H270+H274+H278+H285</f>
        <v>1700</v>
      </c>
    </row>
    <row r="270" spans="1:8" ht="36">
      <c r="A270" s="8" t="s">
        <v>237</v>
      </c>
      <c r="B270" s="8">
        <v>12</v>
      </c>
      <c r="C270" s="19" t="s">
        <v>104</v>
      </c>
      <c r="D270" s="8"/>
      <c r="E270" s="34" t="s">
        <v>101</v>
      </c>
      <c r="F270" s="48">
        <f>F271</f>
        <v>50</v>
      </c>
      <c r="G270" s="48">
        <f>G271</f>
        <v>50</v>
      </c>
      <c r="H270" s="48">
        <f>H271</f>
        <v>50</v>
      </c>
    </row>
    <row r="271" spans="1:8" ht="36">
      <c r="A271" s="8" t="s">
        <v>237</v>
      </c>
      <c r="B271" s="8">
        <v>12</v>
      </c>
      <c r="C271" s="19" t="s">
        <v>442</v>
      </c>
      <c r="D271" s="8"/>
      <c r="E271" s="34" t="s">
        <v>102</v>
      </c>
      <c r="F271" s="48">
        <v>50</v>
      </c>
      <c r="G271" s="48">
        <v>50</v>
      </c>
      <c r="H271" s="48">
        <v>50</v>
      </c>
    </row>
    <row r="272" spans="1:8" ht="24">
      <c r="A272" s="8" t="s">
        <v>237</v>
      </c>
      <c r="B272" s="8">
        <v>12</v>
      </c>
      <c r="C272" s="19" t="s">
        <v>442</v>
      </c>
      <c r="D272" s="17" t="s">
        <v>246</v>
      </c>
      <c r="E272" s="35" t="s">
        <v>247</v>
      </c>
      <c r="F272" s="48">
        <f>F273</f>
        <v>50</v>
      </c>
      <c r="G272" s="48">
        <f>G273</f>
        <v>50</v>
      </c>
      <c r="H272" s="48">
        <f>H273</f>
        <v>50</v>
      </c>
    </row>
    <row r="273" spans="1:8" ht="24">
      <c r="A273" s="8" t="s">
        <v>237</v>
      </c>
      <c r="B273" s="8">
        <v>12</v>
      </c>
      <c r="C273" s="19" t="s">
        <v>442</v>
      </c>
      <c r="D273" s="8" t="s">
        <v>248</v>
      </c>
      <c r="E273" s="34" t="s">
        <v>249</v>
      </c>
      <c r="F273" s="48">
        <v>50</v>
      </c>
      <c r="G273" s="48">
        <v>50</v>
      </c>
      <c r="H273" s="48">
        <v>50</v>
      </c>
    </row>
    <row r="274" spans="1:8" ht="24">
      <c r="A274" s="8" t="s">
        <v>237</v>
      </c>
      <c r="B274" s="8">
        <v>12</v>
      </c>
      <c r="C274" s="19" t="s">
        <v>45</v>
      </c>
      <c r="D274" s="8"/>
      <c r="E274" s="34" t="s">
        <v>103</v>
      </c>
      <c r="F274" s="48">
        <f t="shared" ref="F274:H276" si="14">F275</f>
        <v>50</v>
      </c>
      <c r="G274" s="48">
        <f t="shared" si="14"/>
        <v>50</v>
      </c>
      <c r="H274" s="48">
        <f t="shared" si="14"/>
        <v>50</v>
      </c>
    </row>
    <row r="275" spans="1:8" ht="24">
      <c r="A275" s="8" t="s">
        <v>237</v>
      </c>
      <c r="B275" s="8">
        <v>12</v>
      </c>
      <c r="C275" s="19" t="s">
        <v>443</v>
      </c>
      <c r="D275" s="8"/>
      <c r="E275" s="34" t="s">
        <v>105</v>
      </c>
      <c r="F275" s="48">
        <f t="shared" si="14"/>
        <v>50</v>
      </c>
      <c r="G275" s="48">
        <f t="shared" si="14"/>
        <v>50</v>
      </c>
      <c r="H275" s="48">
        <f t="shared" si="14"/>
        <v>50</v>
      </c>
    </row>
    <row r="276" spans="1:8" ht="24">
      <c r="A276" s="8" t="s">
        <v>237</v>
      </c>
      <c r="B276" s="8">
        <v>12</v>
      </c>
      <c r="C276" s="19" t="s">
        <v>443</v>
      </c>
      <c r="D276" s="17" t="s">
        <v>246</v>
      </c>
      <c r="E276" s="35" t="s">
        <v>247</v>
      </c>
      <c r="F276" s="48">
        <f t="shared" si="14"/>
        <v>50</v>
      </c>
      <c r="G276" s="48">
        <f t="shared" si="14"/>
        <v>50</v>
      </c>
      <c r="H276" s="48">
        <f t="shared" si="14"/>
        <v>50</v>
      </c>
    </row>
    <row r="277" spans="1:8" ht="24">
      <c r="A277" s="8" t="s">
        <v>237</v>
      </c>
      <c r="B277" s="8">
        <v>12</v>
      </c>
      <c r="C277" s="19" t="s">
        <v>443</v>
      </c>
      <c r="D277" s="8" t="s">
        <v>248</v>
      </c>
      <c r="E277" s="34" t="s">
        <v>249</v>
      </c>
      <c r="F277" s="48">
        <v>50</v>
      </c>
      <c r="G277" s="48">
        <v>50</v>
      </c>
      <c r="H277" s="48">
        <v>50</v>
      </c>
    </row>
    <row r="278" spans="1:8" ht="36">
      <c r="A278" s="8" t="s">
        <v>237</v>
      </c>
      <c r="B278" s="8">
        <v>12</v>
      </c>
      <c r="C278" s="19" t="s">
        <v>46</v>
      </c>
      <c r="D278" s="8"/>
      <c r="E278" s="34" t="s">
        <v>106</v>
      </c>
      <c r="F278" s="48">
        <f>F279+F282</f>
        <v>1600</v>
      </c>
      <c r="G278" s="48">
        <f>G279+G282</f>
        <v>1400</v>
      </c>
      <c r="H278" s="48">
        <f>H279+H282</f>
        <v>1400</v>
      </c>
    </row>
    <row r="279" spans="1:8" ht="60">
      <c r="A279" s="8" t="s">
        <v>237</v>
      </c>
      <c r="B279" s="8">
        <v>12</v>
      </c>
      <c r="C279" s="19" t="s">
        <v>444</v>
      </c>
      <c r="D279" s="8"/>
      <c r="E279" s="34" t="s">
        <v>49</v>
      </c>
      <c r="F279" s="48">
        <f t="shared" ref="F279:H280" si="15">F280</f>
        <v>400</v>
      </c>
      <c r="G279" s="48">
        <f t="shared" si="15"/>
        <v>400</v>
      </c>
      <c r="H279" s="48">
        <f t="shared" si="15"/>
        <v>400</v>
      </c>
    </row>
    <row r="280" spans="1:8">
      <c r="A280" s="8" t="s">
        <v>237</v>
      </c>
      <c r="B280" s="8">
        <v>12</v>
      </c>
      <c r="C280" s="19" t="s">
        <v>444</v>
      </c>
      <c r="D280" s="8" t="s">
        <v>252</v>
      </c>
      <c r="E280" s="34" t="s">
        <v>253</v>
      </c>
      <c r="F280" s="48">
        <f t="shared" si="15"/>
        <v>400</v>
      </c>
      <c r="G280" s="48">
        <f t="shared" si="15"/>
        <v>400</v>
      </c>
      <c r="H280" s="48">
        <f t="shared" si="15"/>
        <v>400</v>
      </c>
    </row>
    <row r="281" spans="1:8" ht="72">
      <c r="A281" s="8" t="s">
        <v>237</v>
      </c>
      <c r="B281" s="8">
        <v>12</v>
      </c>
      <c r="C281" s="19" t="s">
        <v>444</v>
      </c>
      <c r="D281" s="8">
        <v>811</v>
      </c>
      <c r="E281" s="34" t="s">
        <v>358</v>
      </c>
      <c r="F281" s="48">
        <v>400</v>
      </c>
      <c r="G281" s="48">
        <v>400</v>
      </c>
      <c r="H281" s="48">
        <v>400</v>
      </c>
    </row>
    <row r="282" spans="1:8" ht="36">
      <c r="A282" s="8" t="s">
        <v>237</v>
      </c>
      <c r="B282" s="8">
        <v>12</v>
      </c>
      <c r="C282" s="19" t="s">
        <v>445</v>
      </c>
      <c r="D282" s="8"/>
      <c r="E282" s="34" t="s">
        <v>107</v>
      </c>
      <c r="F282" s="48">
        <f>F284</f>
        <v>1200</v>
      </c>
      <c r="G282" s="48">
        <f>G284</f>
        <v>1000</v>
      </c>
      <c r="H282" s="48">
        <f>H284</f>
        <v>1000</v>
      </c>
    </row>
    <row r="283" spans="1:8">
      <c r="A283" s="8" t="s">
        <v>237</v>
      </c>
      <c r="B283" s="8">
        <v>12</v>
      </c>
      <c r="C283" s="19" t="s">
        <v>445</v>
      </c>
      <c r="D283" s="8" t="s">
        <v>252</v>
      </c>
      <c r="E283" s="34" t="s">
        <v>253</v>
      </c>
      <c r="F283" s="48">
        <f>F284</f>
        <v>1200</v>
      </c>
      <c r="G283" s="48">
        <f>G284</f>
        <v>1000</v>
      </c>
      <c r="H283" s="48">
        <f>H284</f>
        <v>1000</v>
      </c>
    </row>
    <row r="284" spans="1:8" ht="120">
      <c r="A284" s="8" t="s">
        <v>237</v>
      </c>
      <c r="B284" s="8">
        <v>12</v>
      </c>
      <c r="C284" s="19" t="s">
        <v>445</v>
      </c>
      <c r="D284" s="8">
        <v>812</v>
      </c>
      <c r="E284" s="34" t="s">
        <v>360</v>
      </c>
      <c r="F284" s="48">
        <v>1200</v>
      </c>
      <c r="G284" s="48">
        <v>1000</v>
      </c>
      <c r="H284" s="48">
        <v>1000</v>
      </c>
    </row>
    <row r="285" spans="1:8" ht="36">
      <c r="A285" s="8" t="s">
        <v>237</v>
      </c>
      <c r="B285" s="8">
        <v>12</v>
      </c>
      <c r="C285" s="19" t="s">
        <v>48</v>
      </c>
      <c r="D285" s="8"/>
      <c r="E285" s="34" t="s">
        <v>361</v>
      </c>
      <c r="F285" s="48">
        <f>F286</f>
        <v>0</v>
      </c>
      <c r="G285" s="48">
        <f t="shared" ref="G285:H287" si="16">G286</f>
        <v>200</v>
      </c>
      <c r="H285" s="48">
        <f t="shared" si="16"/>
        <v>200</v>
      </c>
    </row>
    <row r="286" spans="1:8" ht="60">
      <c r="A286" s="8" t="s">
        <v>237</v>
      </c>
      <c r="B286" s="8">
        <v>12</v>
      </c>
      <c r="C286" s="19" t="s">
        <v>446</v>
      </c>
      <c r="D286" s="8"/>
      <c r="E286" s="34" t="s">
        <v>47</v>
      </c>
      <c r="F286" s="48">
        <f>F287</f>
        <v>0</v>
      </c>
      <c r="G286" s="48">
        <f t="shared" si="16"/>
        <v>200</v>
      </c>
      <c r="H286" s="48">
        <f t="shared" si="16"/>
        <v>200</v>
      </c>
    </row>
    <row r="287" spans="1:8">
      <c r="A287" s="8" t="s">
        <v>237</v>
      </c>
      <c r="B287" s="8">
        <v>12</v>
      </c>
      <c r="C287" s="19" t="s">
        <v>446</v>
      </c>
      <c r="D287" s="8" t="s">
        <v>252</v>
      </c>
      <c r="E287" s="34" t="s">
        <v>253</v>
      </c>
      <c r="F287" s="48">
        <f>F288</f>
        <v>0</v>
      </c>
      <c r="G287" s="48">
        <f t="shared" si="16"/>
        <v>200</v>
      </c>
      <c r="H287" s="48">
        <f t="shared" si="16"/>
        <v>200</v>
      </c>
    </row>
    <row r="288" spans="1:8" ht="72">
      <c r="A288" s="8" t="s">
        <v>237</v>
      </c>
      <c r="B288" s="8">
        <v>12</v>
      </c>
      <c r="C288" s="19" t="s">
        <v>446</v>
      </c>
      <c r="D288" s="8">
        <v>811</v>
      </c>
      <c r="E288" s="34" t="s">
        <v>358</v>
      </c>
      <c r="F288" s="48"/>
      <c r="G288" s="48">
        <v>200</v>
      </c>
      <c r="H288" s="48">
        <v>200</v>
      </c>
    </row>
    <row r="289" spans="1:8" ht="24">
      <c r="A289" s="8" t="s">
        <v>237</v>
      </c>
      <c r="B289" s="8">
        <v>12</v>
      </c>
      <c r="C289" s="19" t="s">
        <v>367</v>
      </c>
      <c r="D289" s="8"/>
      <c r="E289" s="34" t="s">
        <v>92</v>
      </c>
      <c r="F289" s="48">
        <f>F290</f>
        <v>1500</v>
      </c>
      <c r="G289" s="48">
        <f>G290</f>
        <v>1500</v>
      </c>
      <c r="H289" s="48">
        <f>H290</f>
        <v>1500</v>
      </c>
    </row>
    <row r="290" spans="1:8" ht="36">
      <c r="A290" s="8" t="s">
        <v>237</v>
      </c>
      <c r="B290" s="8">
        <v>12</v>
      </c>
      <c r="C290" s="19" t="s">
        <v>368</v>
      </c>
      <c r="D290" s="8"/>
      <c r="E290" s="34" t="s">
        <v>362</v>
      </c>
      <c r="F290" s="48">
        <f>F291+F307</f>
        <v>1500</v>
      </c>
      <c r="G290" s="48">
        <f>G291+G307</f>
        <v>1500</v>
      </c>
      <c r="H290" s="48">
        <f>H291+H307</f>
        <v>1500</v>
      </c>
    </row>
    <row r="291" spans="1:8">
      <c r="A291" s="8" t="s">
        <v>237</v>
      </c>
      <c r="B291" s="8">
        <v>12</v>
      </c>
      <c r="C291" s="19" t="s">
        <v>369</v>
      </c>
      <c r="D291" s="8"/>
      <c r="E291" s="34" t="s">
        <v>93</v>
      </c>
      <c r="F291" s="48">
        <f>F292+F295+F298+F304+F301</f>
        <v>1400</v>
      </c>
      <c r="G291" s="48">
        <f>G292+G295+G298+G304+G301</f>
        <v>1400</v>
      </c>
      <c r="H291" s="48">
        <f>H292+H295+H298+H304+H301</f>
        <v>1400</v>
      </c>
    </row>
    <row r="292" spans="1:8" ht="24">
      <c r="A292" s="8" t="s">
        <v>237</v>
      </c>
      <c r="B292" s="8">
        <v>12</v>
      </c>
      <c r="C292" s="19" t="s">
        <v>447</v>
      </c>
      <c r="D292" s="8"/>
      <c r="E292" s="34" t="s">
        <v>94</v>
      </c>
      <c r="F292" s="48">
        <f t="shared" ref="F292:H293" si="17">F293</f>
        <v>100</v>
      </c>
      <c r="G292" s="48">
        <f t="shared" si="17"/>
        <v>100</v>
      </c>
      <c r="H292" s="48">
        <f t="shared" si="17"/>
        <v>100</v>
      </c>
    </row>
    <row r="293" spans="1:8" ht="24">
      <c r="A293" s="8" t="s">
        <v>237</v>
      </c>
      <c r="B293" s="8">
        <v>12</v>
      </c>
      <c r="C293" s="19" t="s">
        <v>447</v>
      </c>
      <c r="D293" s="17" t="s">
        <v>246</v>
      </c>
      <c r="E293" s="35" t="s">
        <v>247</v>
      </c>
      <c r="F293" s="48">
        <f t="shared" si="17"/>
        <v>100</v>
      </c>
      <c r="G293" s="48">
        <f t="shared" si="17"/>
        <v>100</v>
      </c>
      <c r="H293" s="48">
        <f t="shared" si="17"/>
        <v>100</v>
      </c>
    </row>
    <row r="294" spans="1:8" ht="24">
      <c r="A294" s="8" t="s">
        <v>237</v>
      </c>
      <c r="B294" s="8">
        <v>12</v>
      </c>
      <c r="C294" s="19" t="s">
        <v>447</v>
      </c>
      <c r="D294" s="8" t="s">
        <v>248</v>
      </c>
      <c r="E294" s="34" t="s">
        <v>249</v>
      </c>
      <c r="F294" s="48">
        <v>100</v>
      </c>
      <c r="G294" s="48">
        <v>100</v>
      </c>
      <c r="H294" s="48">
        <v>100</v>
      </c>
    </row>
    <row r="295" spans="1:8" ht="36">
      <c r="A295" s="8" t="s">
        <v>237</v>
      </c>
      <c r="B295" s="8">
        <v>12</v>
      </c>
      <c r="C295" s="19" t="s">
        <v>448</v>
      </c>
      <c r="D295" s="8"/>
      <c r="E295" s="34" t="s">
        <v>95</v>
      </c>
      <c r="F295" s="48">
        <f t="shared" ref="F295:H296" si="18">F296</f>
        <v>50</v>
      </c>
      <c r="G295" s="48">
        <f t="shared" si="18"/>
        <v>50</v>
      </c>
      <c r="H295" s="48">
        <f t="shared" si="18"/>
        <v>50</v>
      </c>
    </row>
    <row r="296" spans="1:8" ht="24">
      <c r="A296" s="8" t="s">
        <v>237</v>
      </c>
      <c r="B296" s="8">
        <v>12</v>
      </c>
      <c r="C296" s="19" t="s">
        <v>448</v>
      </c>
      <c r="D296" s="17" t="s">
        <v>246</v>
      </c>
      <c r="E296" s="35" t="s">
        <v>247</v>
      </c>
      <c r="F296" s="48">
        <f t="shared" si="18"/>
        <v>50</v>
      </c>
      <c r="G296" s="48">
        <f t="shared" si="18"/>
        <v>50</v>
      </c>
      <c r="H296" s="48">
        <f t="shared" si="18"/>
        <v>50</v>
      </c>
    </row>
    <row r="297" spans="1:8" ht="24">
      <c r="A297" s="8" t="s">
        <v>237</v>
      </c>
      <c r="B297" s="8">
        <v>12</v>
      </c>
      <c r="C297" s="19" t="s">
        <v>448</v>
      </c>
      <c r="D297" s="8" t="s">
        <v>248</v>
      </c>
      <c r="E297" s="34" t="s">
        <v>249</v>
      </c>
      <c r="F297" s="48">
        <v>50</v>
      </c>
      <c r="G297" s="48">
        <v>50</v>
      </c>
      <c r="H297" s="48">
        <v>50</v>
      </c>
    </row>
    <row r="298" spans="1:8" ht="60">
      <c r="A298" s="8" t="s">
        <v>237</v>
      </c>
      <c r="B298" s="8">
        <v>12</v>
      </c>
      <c r="C298" s="19" t="s">
        <v>449</v>
      </c>
      <c r="D298" s="8"/>
      <c r="E298" s="34" t="s">
        <v>481</v>
      </c>
      <c r="F298" s="48">
        <f t="shared" ref="F298:H299" si="19">F299</f>
        <v>1200</v>
      </c>
      <c r="G298" s="48">
        <f t="shared" si="19"/>
        <v>1000</v>
      </c>
      <c r="H298" s="48">
        <f t="shared" si="19"/>
        <v>1000</v>
      </c>
    </row>
    <row r="299" spans="1:8">
      <c r="A299" s="8" t="s">
        <v>237</v>
      </c>
      <c r="B299" s="8">
        <v>12</v>
      </c>
      <c r="C299" s="19" t="s">
        <v>449</v>
      </c>
      <c r="D299" s="8" t="s">
        <v>252</v>
      </c>
      <c r="E299" s="34" t="s">
        <v>253</v>
      </c>
      <c r="F299" s="48">
        <f t="shared" si="19"/>
        <v>1200</v>
      </c>
      <c r="G299" s="48">
        <f t="shared" si="19"/>
        <v>1000</v>
      </c>
      <c r="H299" s="48">
        <f t="shared" si="19"/>
        <v>1000</v>
      </c>
    </row>
    <row r="300" spans="1:8" ht="120">
      <c r="A300" s="8" t="s">
        <v>237</v>
      </c>
      <c r="B300" s="8">
        <v>12</v>
      </c>
      <c r="C300" s="19" t="s">
        <v>449</v>
      </c>
      <c r="D300" s="8">
        <v>812</v>
      </c>
      <c r="E300" s="34" t="s">
        <v>360</v>
      </c>
      <c r="F300" s="48">
        <v>1200</v>
      </c>
      <c r="G300" s="48">
        <v>1000</v>
      </c>
      <c r="H300" s="48">
        <v>1000</v>
      </c>
    </row>
    <row r="301" spans="1:8" ht="36">
      <c r="A301" s="8" t="s">
        <v>237</v>
      </c>
      <c r="B301" s="8">
        <v>12</v>
      </c>
      <c r="C301" s="19" t="s">
        <v>450</v>
      </c>
      <c r="D301" s="8"/>
      <c r="E301" s="34" t="s">
        <v>280</v>
      </c>
      <c r="F301" s="48">
        <f t="shared" ref="F301:H302" si="20">F302</f>
        <v>0</v>
      </c>
      <c r="G301" s="48">
        <f t="shared" si="20"/>
        <v>200</v>
      </c>
      <c r="H301" s="48">
        <f t="shared" si="20"/>
        <v>200</v>
      </c>
    </row>
    <row r="302" spans="1:8">
      <c r="A302" s="8" t="s">
        <v>237</v>
      </c>
      <c r="B302" s="8">
        <v>12</v>
      </c>
      <c r="C302" s="19" t="s">
        <v>450</v>
      </c>
      <c r="D302" s="8" t="s">
        <v>252</v>
      </c>
      <c r="E302" s="34" t="s">
        <v>253</v>
      </c>
      <c r="F302" s="48">
        <f t="shared" si="20"/>
        <v>0</v>
      </c>
      <c r="G302" s="48">
        <f t="shared" si="20"/>
        <v>200</v>
      </c>
      <c r="H302" s="48">
        <f t="shared" si="20"/>
        <v>200</v>
      </c>
    </row>
    <row r="303" spans="1:8" ht="120">
      <c r="A303" s="8" t="s">
        <v>237</v>
      </c>
      <c r="B303" s="8">
        <v>12</v>
      </c>
      <c r="C303" s="19" t="s">
        <v>450</v>
      </c>
      <c r="D303" s="8">
        <v>812</v>
      </c>
      <c r="E303" s="34" t="s">
        <v>360</v>
      </c>
      <c r="F303" s="48"/>
      <c r="G303" s="48">
        <v>200</v>
      </c>
      <c r="H303" s="48">
        <v>200</v>
      </c>
    </row>
    <row r="304" spans="1:8" ht="36">
      <c r="A304" s="8" t="s">
        <v>237</v>
      </c>
      <c r="B304" s="8">
        <v>12</v>
      </c>
      <c r="C304" s="19" t="s">
        <v>451</v>
      </c>
      <c r="D304" s="8"/>
      <c r="E304" s="34" t="s">
        <v>363</v>
      </c>
      <c r="F304" s="48">
        <f t="shared" ref="F304:H305" si="21">F305</f>
        <v>50</v>
      </c>
      <c r="G304" s="48">
        <f t="shared" si="21"/>
        <v>50</v>
      </c>
      <c r="H304" s="48">
        <f t="shared" si="21"/>
        <v>50</v>
      </c>
    </row>
    <row r="305" spans="1:8" ht="24">
      <c r="A305" s="8" t="s">
        <v>237</v>
      </c>
      <c r="B305" s="8">
        <v>12</v>
      </c>
      <c r="C305" s="19" t="s">
        <v>451</v>
      </c>
      <c r="D305" s="17" t="s">
        <v>246</v>
      </c>
      <c r="E305" s="35" t="s">
        <v>247</v>
      </c>
      <c r="F305" s="48">
        <f t="shared" si="21"/>
        <v>50</v>
      </c>
      <c r="G305" s="48">
        <f t="shared" si="21"/>
        <v>50</v>
      </c>
      <c r="H305" s="48">
        <f t="shared" si="21"/>
        <v>50</v>
      </c>
    </row>
    <row r="306" spans="1:8" ht="24">
      <c r="A306" s="8" t="s">
        <v>237</v>
      </c>
      <c r="B306" s="8">
        <v>12</v>
      </c>
      <c r="C306" s="19" t="s">
        <v>451</v>
      </c>
      <c r="D306" s="8" t="s">
        <v>248</v>
      </c>
      <c r="E306" s="34" t="s">
        <v>249</v>
      </c>
      <c r="F306" s="48">
        <v>50</v>
      </c>
      <c r="G306" s="48">
        <v>50</v>
      </c>
      <c r="H306" s="48">
        <v>50</v>
      </c>
    </row>
    <row r="307" spans="1:8" ht="48">
      <c r="A307" s="8" t="s">
        <v>237</v>
      </c>
      <c r="B307" s="8">
        <v>12</v>
      </c>
      <c r="C307" s="19" t="s">
        <v>370</v>
      </c>
      <c r="D307" s="8"/>
      <c r="E307" s="34" t="s">
        <v>96</v>
      </c>
      <c r="F307" s="48">
        <f>F308</f>
        <v>100</v>
      </c>
      <c r="G307" s="48">
        <f t="shared" ref="G307:H309" si="22">G308</f>
        <v>100</v>
      </c>
      <c r="H307" s="48">
        <f t="shared" si="22"/>
        <v>100</v>
      </c>
    </row>
    <row r="308" spans="1:8" ht="48">
      <c r="A308" s="8" t="s">
        <v>237</v>
      </c>
      <c r="B308" s="8">
        <v>12</v>
      </c>
      <c r="C308" s="19" t="s">
        <v>452</v>
      </c>
      <c r="D308" s="8"/>
      <c r="E308" s="34" t="s">
        <v>97</v>
      </c>
      <c r="F308" s="48">
        <f>F309</f>
        <v>100</v>
      </c>
      <c r="G308" s="48">
        <f t="shared" si="22"/>
        <v>100</v>
      </c>
      <c r="H308" s="48">
        <f t="shared" si="22"/>
        <v>100</v>
      </c>
    </row>
    <row r="309" spans="1:8" ht="24">
      <c r="A309" s="8" t="s">
        <v>237</v>
      </c>
      <c r="B309" s="8">
        <v>12</v>
      </c>
      <c r="C309" s="19" t="s">
        <v>452</v>
      </c>
      <c r="D309" s="17" t="s">
        <v>246</v>
      </c>
      <c r="E309" s="35" t="s">
        <v>247</v>
      </c>
      <c r="F309" s="48">
        <f>F310</f>
        <v>100</v>
      </c>
      <c r="G309" s="48">
        <f t="shared" si="22"/>
        <v>100</v>
      </c>
      <c r="H309" s="48">
        <f t="shared" si="22"/>
        <v>100</v>
      </c>
    </row>
    <row r="310" spans="1:8" ht="24">
      <c r="A310" s="8" t="s">
        <v>237</v>
      </c>
      <c r="B310" s="8">
        <v>12</v>
      </c>
      <c r="C310" s="19" t="s">
        <v>452</v>
      </c>
      <c r="D310" s="8" t="s">
        <v>248</v>
      </c>
      <c r="E310" s="34" t="s">
        <v>249</v>
      </c>
      <c r="F310" s="48">
        <v>100</v>
      </c>
      <c r="G310" s="48">
        <v>100</v>
      </c>
      <c r="H310" s="48">
        <v>100</v>
      </c>
    </row>
    <row r="311" spans="1:8">
      <c r="A311" s="8" t="s">
        <v>237</v>
      </c>
      <c r="B311" s="8" t="s">
        <v>337</v>
      </c>
      <c r="C311" s="7" t="s">
        <v>132</v>
      </c>
      <c r="D311" s="7"/>
      <c r="E311" s="39" t="s">
        <v>68</v>
      </c>
      <c r="F311" s="48">
        <f>F315</f>
        <v>649.20000000000005</v>
      </c>
      <c r="G311" s="48">
        <f>G315</f>
        <v>1500</v>
      </c>
      <c r="H311" s="48">
        <f>H315</f>
        <v>500</v>
      </c>
    </row>
    <row r="312" spans="1:8" ht="36">
      <c r="A312" s="8" t="s">
        <v>237</v>
      </c>
      <c r="B312" s="8" t="s">
        <v>337</v>
      </c>
      <c r="C312" s="7" t="s">
        <v>391</v>
      </c>
      <c r="D312" s="8"/>
      <c r="E312" s="34" t="s">
        <v>392</v>
      </c>
      <c r="F312" s="48">
        <f>F314</f>
        <v>649.20000000000005</v>
      </c>
      <c r="G312" s="48">
        <f>G314</f>
        <v>1500</v>
      </c>
      <c r="H312" s="48">
        <f>H314</f>
        <v>500</v>
      </c>
    </row>
    <row r="313" spans="1:8" ht="36">
      <c r="A313" s="8" t="s">
        <v>237</v>
      </c>
      <c r="B313" s="8" t="s">
        <v>337</v>
      </c>
      <c r="C313" s="7" t="s">
        <v>453</v>
      </c>
      <c r="D313" s="7"/>
      <c r="E313" s="34" t="s">
        <v>395</v>
      </c>
      <c r="F313" s="48">
        <f t="shared" ref="F313:H314" si="23">F314</f>
        <v>649.20000000000005</v>
      </c>
      <c r="G313" s="48">
        <f t="shared" si="23"/>
        <v>1500</v>
      </c>
      <c r="H313" s="48">
        <f t="shared" si="23"/>
        <v>500</v>
      </c>
    </row>
    <row r="314" spans="1:8" ht="24">
      <c r="A314" s="8" t="s">
        <v>237</v>
      </c>
      <c r="B314" s="8" t="s">
        <v>337</v>
      </c>
      <c r="C314" s="7" t="s">
        <v>453</v>
      </c>
      <c r="D314" s="17" t="s">
        <v>246</v>
      </c>
      <c r="E314" s="35" t="s">
        <v>247</v>
      </c>
      <c r="F314" s="48">
        <f t="shared" si="23"/>
        <v>649.20000000000005</v>
      </c>
      <c r="G314" s="48">
        <f t="shared" si="23"/>
        <v>1500</v>
      </c>
      <c r="H314" s="48">
        <f t="shared" si="23"/>
        <v>500</v>
      </c>
    </row>
    <row r="315" spans="1:8" ht="24">
      <c r="A315" s="8" t="s">
        <v>237</v>
      </c>
      <c r="B315" s="8" t="s">
        <v>337</v>
      </c>
      <c r="C315" s="7" t="s">
        <v>453</v>
      </c>
      <c r="D315" s="8" t="s">
        <v>248</v>
      </c>
      <c r="E315" s="34" t="s">
        <v>231</v>
      </c>
      <c r="F315" s="48">
        <v>649.20000000000005</v>
      </c>
      <c r="G315" s="48">
        <v>1500</v>
      </c>
      <c r="H315" s="48">
        <v>500</v>
      </c>
    </row>
    <row r="316" spans="1:8">
      <c r="A316" s="12" t="s">
        <v>26</v>
      </c>
      <c r="B316" s="12" t="s">
        <v>238</v>
      </c>
      <c r="C316" s="59"/>
      <c r="D316" s="11"/>
      <c r="E316" s="38" t="s">
        <v>268</v>
      </c>
      <c r="F316" s="47">
        <f>F317</f>
        <v>39463.445999999996</v>
      </c>
      <c r="G316" s="47">
        <f>G326</f>
        <v>0</v>
      </c>
      <c r="H316" s="47">
        <f>H326</f>
        <v>0</v>
      </c>
    </row>
    <row r="317" spans="1:8">
      <c r="A317" s="12" t="s">
        <v>26</v>
      </c>
      <c r="B317" s="12" t="s">
        <v>284</v>
      </c>
      <c r="C317" s="19"/>
      <c r="D317" s="8"/>
      <c r="E317" s="34" t="s">
        <v>282</v>
      </c>
      <c r="F317" s="47">
        <f>F326+F318</f>
        <v>39463.445999999996</v>
      </c>
      <c r="G317" s="47">
        <f>G326</f>
        <v>0</v>
      </c>
      <c r="H317" s="47">
        <f>H326</f>
        <v>0</v>
      </c>
    </row>
    <row r="318" spans="1:8" ht="24">
      <c r="A318" s="7" t="s">
        <v>26</v>
      </c>
      <c r="B318" s="7" t="s">
        <v>284</v>
      </c>
      <c r="C318" s="7" t="s">
        <v>132</v>
      </c>
      <c r="D318" s="7"/>
      <c r="E318" s="34" t="s">
        <v>68</v>
      </c>
      <c r="F318" s="48">
        <f>F319</f>
        <v>14762.679</v>
      </c>
      <c r="G318" s="47"/>
      <c r="H318" s="47"/>
    </row>
    <row r="319" spans="1:8" ht="36">
      <c r="A319" s="7" t="s">
        <v>26</v>
      </c>
      <c r="B319" s="7" t="s">
        <v>284</v>
      </c>
      <c r="C319" s="7" t="s">
        <v>391</v>
      </c>
      <c r="D319" s="7"/>
      <c r="E319" s="34" t="s">
        <v>392</v>
      </c>
      <c r="F319" s="48">
        <f>F323+F321</f>
        <v>14762.679</v>
      </c>
      <c r="G319" s="47"/>
      <c r="H319" s="47"/>
    </row>
    <row r="320" spans="1:8" ht="72">
      <c r="A320" s="7" t="s">
        <v>26</v>
      </c>
      <c r="B320" s="7" t="s">
        <v>284</v>
      </c>
      <c r="C320" s="7" t="s">
        <v>11</v>
      </c>
      <c r="D320" s="14"/>
      <c r="E320" s="88" t="s">
        <v>12</v>
      </c>
      <c r="F320" s="48">
        <f>F321</f>
        <v>10555.62</v>
      </c>
      <c r="G320" s="47"/>
      <c r="H320" s="47"/>
    </row>
    <row r="321" spans="1:8">
      <c r="A321" s="7" t="s">
        <v>26</v>
      </c>
      <c r="B321" s="7" t="s">
        <v>284</v>
      </c>
      <c r="C321" s="7" t="s">
        <v>11</v>
      </c>
      <c r="D321" s="8" t="s">
        <v>252</v>
      </c>
      <c r="E321" s="34" t="s">
        <v>253</v>
      </c>
      <c r="F321" s="48">
        <f>F322</f>
        <v>10555.62</v>
      </c>
      <c r="G321" s="47"/>
      <c r="H321" s="47"/>
    </row>
    <row r="322" spans="1:8" ht="120">
      <c r="A322" s="7" t="s">
        <v>26</v>
      </c>
      <c r="B322" s="7" t="s">
        <v>284</v>
      </c>
      <c r="C322" s="7" t="s">
        <v>11</v>
      </c>
      <c r="D322" s="8">
        <v>812</v>
      </c>
      <c r="E322" s="34" t="s">
        <v>360</v>
      </c>
      <c r="F322" s="48">
        <v>10555.62</v>
      </c>
      <c r="G322" s="47"/>
      <c r="H322" s="47"/>
    </row>
    <row r="323" spans="1:8" ht="24">
      <c r="A323" s="7" t="s">
        <v>26</v>
      </c>
      <c r="B323" s="7" t="s">
        <v>284</v>
      </c>
      <c r="C323" s="64">
        <v>9940020810</v>
      </c>
      <c r="D323" s="89"/>
      <c r="E323" s="66" t="s">
        <v>353</v>
      </c>
      <c r="F323" s="48">
        <f>F325</f>
        <v>4207.0590000000002</v>
      </c>
      <c r="G323" s="47"/>
      <c r="H323" s="47"/>
    </row>
    <row r="324" spans="1:8" ht="24">
      <c r="A324" s="7" t="s">
        <v>26</v>
      </c>
      <c r="B324" s="7" t="s">
        <v>284</v>
      </c>
      <c r="C324" s="83">
        <v>9940020810</v>
      </c>
      <c r="D324" s="17" t="s">
        <v>246</v>
      </c>
      <c r="E324" s="35" t="s">
        <v>247</v>
      </c>
      <c r="F324" s="48">
        <f>F325</f>
        <v>4207.0590000000002</v>
      </c>
      <c r="G324" s="47"/>
      <c r="H324" s="47"/>
    </row>
    <row r="325" spans="1:8" ht="24">
      <c r="A325" s="7" t="s">
        <v>26</v>
      </c>
      <c r="B325" s="7" t="s">
        <v>284</v>
      </c>
      <c r="C325" s="83">
        <v>9940020810</v>
      </c>
      <c r="D325" s="8" t="s">
        <v>248</v>
      </c>
      <c r="E325" s="34" t="s">
        <v>249</v>
      </c>
      <c r="F325" s="48">
        <v>4207.0590000000002</v>
      </c>
      <c r="G325" s="47"/>
      <c r="H325" s="47"/>
    </row>
    <row r="326" spans="1:8" ht="36">
      <c r="A326" s="7" t="s">
        <v>26</v>
      </c>
      <c r="B326" s="7" t="s">
        <v>284</v>
      </c>
      <c r="C326" s="19" t="s">
        <v>261</v>
      </c>
      <c r="D326" s="8"/>
      <c r="E326" s="34" t="s">
        <v>326</v>
      </c>
      <c r="F326" s="48">
        <f>F327</f>
        <v>24700.767</v>
      </c>
      <c r="G326" s="48"/>
      <c r="H326" s="48"/>
    </row>
    <row r="327" spans="1:8" ht="36">
      <c r="A327" s="7" t="s">
        <v>26</v>
      </c>
      <c r="B327" s="7" t="s">
        <v>284</v>
      </c>
      <c r="C327" s="19" t="s">
        <v>262</v>
      </c>
      <c r="D327" s="8"/>
      <c r="E327" s="34" t="s">
        <v>264</v>
      </c>
      <c r="F327" s="48">
        <f>F328</f>
        <v>24700.767</v>
      </c>
      <c r="G327" s="48"/>
      <c r="H327" s="48"/>
    </row>
    <row r="328" spans="1:8" ht="36">
      <c r="A328" s="7" t="s">
        <v>26</v>
      </c>
      <c r="B328" s="7" t="s">
        <v>284</v>
      </c>
      <c r="C328" s="19" t="s">
        <v>266</v>
      </c>
      <c r="D328" s="8"/>
      <c r="E328" s="34" t="s">
        <v>265</v>
      </c>
      <c r="F328" s="48">
        <f>F329+F332+F335+F338+F341+F344+F353+F350+F347</f>
        <v>24700.767</v>
      </c>
      <c r="G328" s="48"/>
      <c r="H328" s="48"/>
    </row>
    <row r="329" spans="1:8" ht="36">
      <c r="A329" s="7" t="s">
        <v>26</v>
      </c>
      <c r="B329" s="7" t="s">
        <v>284</v>
      </c>
      <c r="C329" s="19" t="s">
        <v>3</v>
      </c>
      <c r="D329" s="8"/>
      <c r="E329" s="34" t="s">
        <v>4</v>
      </c>
      <c r="F329" s="48">
        <f>F330</f>
        <v>174.49</v>
      </c>
      <c r="G329" s="48"/>
      <c r="H329" s="48"/>
    </row>
    <row r="330" spans="1:8" ht="36">
      <c r="A330" s="7" t="s">
        <v>26</v>
      </c>
      <c r="B330" s="7" t="s">
        <v>284</v>
      </c>
      <c r="C330" s="19" t="s">
        <v>3</v>
      </c>
      <c r="D330" s="8">
        <v>400</v>
      </c>
      <c r="E330" s="34" t="s">
        <v>408</v>
      </c>
      <c r="F330" s="48">
        <f>F331</f>
        <v>174.49</v>
      </c>
      <c r="G330" s="48"/>
      <c r="H330" s="48"/>
    </row>
    <row r="331" spans="1:8" ht="48">
      <c r="A331" s="7" t="s">
        <v>26</v>
      </c>
      <c r="B331" s="7" t="s">
        <v>284</v>
      </c>
      <c r="C331" s="19" t="s">
        <v>3</v>
      </c>
      <c r="D331" s="8">
        <v>414</v>
      </c>
      <c r="E331" s="34" t="s">
        <v>407</v>
      </c>
      <c r="F331" s="48">
        <v>174.49</v>
      </c>
      <c r="G331" s="48"/>
      <c r="H331" s="48"/>
    </row>
    <row r="332" spans="1:8" ht="48">
      <c r="A332" s="7" t="s">
        <v>26</v>
      </c>
      <c r="B332" s="7" t="s">
        <v>284</v>
      </c>
      <c r="C332" s="19" t="s">
        <v>5</v>
      </c>
      <c r="D332" s="8"/>
      <c r="E332" s="34" t="s">
        <v>6</v>
      </c>
      <c r="F332" s="48">
        <f>F333</f>
        <v>2003.68</v>
      </c>
      <c r="G332" s="48"/>
      <c r="H332" s="48"/>
    </row>
    <row r="333" spans="1:8" ht="36">
      <c r="A333" s="7" t="s">
        <v>26</v>
      </c>
      <c r="B333" s="7" t="s">
        <v>284</v>
      </c>
      <c r="C333" s="19" t="s">
        <v>5</v>
      </c>
      <c r="D333" s="8">
        <v>400</v>
      </c>
      <c r="E333" s="34" t="s">
        <v>408</v>
      </c>
      <c r="F333" s="48">
        <f>F334</f>
        <v>2003.68</v>
      </c>
      <c r="G333" s="48"/>
      <c r="H333" s="48"/>
    </row>
    <row r="334" spans="1:8" ht="48">
      <c r="A334" s="7" t="s">
        <v>26</v>
      </c>
      <c r="B334" s="7" t="s">
        <v>284</v>
      </c>
      <c r="C334" s="19" t="s">
        <v>5</v>
      </c>
      <c r="D334" s="8">
        <v>414</v>
      </c>
      <c r="E334" s="34" t="s">
        <v>407</v>
      </c>
      <c r="F334" s="48">
        <v>2003.68</v>
      </c>
      <c r="G334" s="48"/>
      <c r="H334" s="48"/>
    </row>
    <row r="335" spans="1:8" ht="24">
      <c r="A335" s="7" t="s">
        <v>26</v>
      </c>
      <c r="B335" s="7" t="s">
        <v>284</v>
      </c>
      <c r="C335" s="7" t="s">
        <v>7</v>
      </c>
      <c r="D335" s="7"/>
      <c r="E335" s="34" t="s">
        <v>8</v>
      </c>
      <c r="F335" s="48">
        <f>F336</f>
        <v>1617.327</v>
      </c>
      <c r="G335" s="48"/>
      <c r="H335" s="48"/>
    </row>
    <row r="336" spans="1:8" ht="36">
      <c r="A336" s="7" t="s">
        <v>26</v>
      </c>
      <c r="B336" s="7" t="s">
        <v>284</v>
      </c>
      <c r="C336" s="7" t="s">
        <v>7</v>
      </c>
      <c r="D336" s="8">
        <v>400</v>
      </c>
      <c r="E336" s="34" t="s">
        <v>408</v>
      </c>
      <c r="F336" s="48">
        <f>F337</f>
        <v>1617.327</v>
      </c>
      <c r="G336" s="48"/>
      <c r="H336" s="48"/>
    </row>
    <row r="337" spans="1:8" ht="48">
      <c r="A337" s="7" t="s">
        <v>26</v>
      </c>
      <c r="B337" s="7" t="s">
        <v>284</v>
      </c>
      <c r="C337" s="7" t="s">
        <v>7</v>
      </c>
      <c r="D337" s="8">
        <v>414</v>
      </c>
      <c r="E337" s="34" t="s">
        <v>407</v>
      </c>
      <c r="F337" s="48">
        <v>1617.327</v>
      </c>
      <c r="G337" s="48"/>
      <c r="H337" s="48"/>
    </row>
    <row r="338" spans="1:8" ht="36">
      <c r="A338" s="7" t="s">
        <v>26</v>
      </c>
      <c r="B338" s="7" t="s">
        <v>284</v>
      </c>
      <c r="C338" s="19" t="s">
        <v>9</v>
      </c>
      <c r="D338" s="8"/>
      <c r="E338" s="34" t="s">
        <v>10</v>
      </c>
      <c r="F338" s="48">
        <f>F339</f>
        <v>2587.6889999999999</v>
      </c>
      <c r="G338" s="48"/>
      <c r="H338" s="48"/>
    </row>
    <row r="339" spans="1:8" ht="36">
      <c r="A339" s="7" t="s">
        <v>26</v>
      </c>
      <c r="B339" s="7" t="s">
        <v>284</v>
      </c>
      <c r="C339" s="19" t="s">
        <v>9</v>
      </c>
      <c r="D339" s="8">
        <v>400</v>
      </c>
      <c r="E339" s="34" t="s">
        <v>408</v>
      </c>
      <c r="F339" s="48">
        <f>F340</f>
        <v>2587.6889999999999</v>
      </c>
      <c r="G339" s="48"/>
      <c r="H339" s="48"/>
    </row>
    <row r="340" spans="1:8" ht="48">
      <c r="A340" s="7" t="s">
        <v>26</v>
      </c>
      <c r="B340" s="7" t="s">
        <v>284</v>
      </c>
      <c r="C340" s="19" t="s">
        <v>9</v>
      </c>
      <c r="D340" s="8">
        <v>414</v>
      </c>
      <c r="E340" s="34" t="s">
        <v>407</v>
      </c>
      <c r="F340" s="48">
        <v>2587.6889999999999</v>
      </c>
      <c r="G340" s="48"/>
      <c r="H340" s="48"/>
    </row>
    <row r="341" spans="1:8" ht="36">
      <c r="A341" s="7" t="s">
        <v>26</v>
      </c>
      <c r="B341" s="7" t="s">
        <v>284</v>
      </c>
      <c r="C341" s="19" t="s">
        <v>269</v>
      </c>
      <c r="D341" s="8"/>
      <c r="E341" s="34" t="s">
        <v>270</v>
      </c>
      <c r="F341" s="48">
        <f>F342</f>
        <v>775.75</v>
      </c>
      <c r="G341" s="48"/>
      <c r="H341" s="48"/>
    </row>
    <row r="342" spans="1:8" ht="36">
      <c r="A342" s="7" t="s">
        <v>26</v>
      </c>
      <c r="B342" s="7" t="s">
        <v>284</v>
      </c>
      <c r="C342" s="19" t="s">
        <v>269</v>
      </c>
      <c r="D342" s="8">
        <v>400</v>
      </c>
      <c r="E342" s="34" t="s">
        <v>408</v>
      </c>
      <c r="F342" s="48">
        <f>F343</f>
        <v>775.75</v>
      </c>
      <c r="G342" s="48"/>
      <c r="H342" s="48"/>
    </row>
    <row r="343" spans="1:8" ht="48">
      <c r="A343" s="7" t="s">
        <v>26</v>
      </c>
      <c r="B343" s="7" t="s">
        <v>284</v>
      </c>
      <c r="C343" s="19" t="s">
        <v>269</v>
      </c>
      <c r="D343" s="8">
        <v>414</v>
      </c>
      <c r="E343" s="34" t="s">
        <v>407</v>
      </c>
      <c r="F343" s="48">
        <v>775.75</v>
      </c>
      <c r="G343" s="48"/>
      <c r="H343" s="48"/>
    </row>
    <row r="344" spans="1:8" ht="36">
      <c r="A344" s="7" t="s">
        <v>26</v>
      </c>
      <c r="B344" s="7" t="s">
        <v>284</v>
      </c>
      <c r="C344" s="19" t="s">
        <v>271</v>
      </c>
      <c r="D344" s="8"/>
      <c r="E344" s="34" t="s">
        <v>272</v>
      </c>
      <c r="F344" s="48">
        <f>F345</f>
        <v>3900</v>
      </c>
      <c r="G344" s="48"/>
      <c r="H344" s="48"/>
    </row>
    <row r="345" spans="1:8">
      <c r="A345" s="7" t="s">
        <v>26</v>
      </c>
      <c r="B345" s="7" t="s">
        <v>284</v>
      </c>
      <c r="C345" s="19" t="s">
        <v>271</v>
      </c>
      <c r="D345" s="8">
        <v>500</v>
      </c>
      <c r="E345" s="34" t="s">
        <v>295</v>
      </c>
      <c r="F345" s="48">
        <f>F346</f>
        <v>3900</v>
      </c>
      <c r="G345" s="48"/>
      <c r="H345" s="48"/>
    </row>
    <row r="346" spans="1:8">
      <c r="A346" s="7" t="s">
        <v>26</v>
      </c>
      <c r="B346" s="7" t="s">
        <v>284</v>
      </c>
      <c r="C346" s="19" t="s">
        <v>271</v>
      </c>
      <c r="D346" s="13" t="s">
        <v>296</v>
      </c>
      <c r="E346" s="34" t="s">
        <v>297</v>
      </c>
      <c r="F346" s="48">
        <v>3900</v>
      </c>
      <c r="G346" s="48"/>
      <c r="H346" s="48"/>
    </row>
    <row r="347" spans="1:8" ht="48">
      <c r="A347" s="7" t="s">
        <v>26</v>
      </c>
      <c r="B347" s="7" t="s">
        <v>284</v>
      </c>
      <c r="C347" s="19" t="s">
        <v>643</v>
      </c>
      <c r="D347" s="13"/>
      <c r="E347" s="88" t="s">
        <v>642</v>
      </c>
      <c r="F347" s="48">
        <f>F348</f>
        <v>777.13099999999997</v>
      </c>
      <c r="G347" s="48"/>
      <c r="H347" s="48"/>
    </row>
    <row r="348" spans="1:8">
      <c r="A348" s="7" t="s">
        <v>26</v>
      </c>
      <c r="B348" s="7" t="s">
        <v>284</v>
      </c>
      <c r="C348" s="19" t="s">
        <v>643</v>
      </c>
      <c r="D348" s="8">
        <v>500</v>
      </c>
      <c r="E348" s="34" t="s">
        <v>295</v>
      </c>
      <c r="F348" s="48">
        <f>F349</f>
        <v>777.13099999999997</v>
      </c>
      <c r="G348" s="48"/>
      <c r="H348" s="48"/>
    </row>
    <row r="349" spans="1:8">
      <c r="A349" s="7" t="s">
        <v>26</v>
      </c>
      <c r="B349" s="7" t="s">
        <v>284</v>
      </c>
      <c r="C349" s="19" t="s">
        <v>643</v>
      </c>
      <c r="D349" s="13" t="s">
        <v>296</v>
      </c>
      <c r="E349" s="34" t="s">
        <v>297</v>
      </c>
      <c r="F349" s="48">
        <v>777.13099999999997</v>
      </c>
      <c r="G349" s="48"/>
      <c r="H349" s="48"/>
    </row>
    <row r="350" spans="1:8" ht="48">
      <c r="A350" s="7" t="s">
        <v>26</v>
      </c>
      <c r="B350" s="7" t="s">
        <v>284</v>
      </c>
      <c r="C350" s="19" t="s">
        <v>597</v>
      </c>
      <c r="D350" s="13"/>
      <c r="E350" s="88" t="s">
        <v>596</v>
      </c>
      <c r="F350" s="48">
        <f>F351</f>
        <v>10806.3</v>
      </c>
      <c r="G350" s="48"/>
      <c r="H350" s="48"/>
    </row>
    <row r="351" spans="1:8" ht="36">
      <c r="A351" s="7" t="s">
        <v>26</v>
      </c>
      <c r="B351" s="7" t="s">
        <v>284</v>
      </c>
      <c r="C351" s="19" t="s">
        <v>597</v>
      </c>
      <c r="D351" s="8">
        <v>400</v>
      </c>
      <c r="E351" s="34" t="s">
        <v>408</v>
      </c>
      <c r="F351" s="48">
        <f>F352</f>
        <v>10806.3</v>
      </c>
      <c r="G351" s="48"/>
      <c r="H351" s="48"/>
    </row>
    <row r="352" spans="1:8" ht="48">
      <c r="A352" s="7" t="s">
        <v>26</v>
      </c>
      <c r="B352" s="7" t="s">
        <v>284</v>
      </c>
      <c r="C352" s="19" t="s">
        <v>597</v>
      </c>
      <c r="D352" s="8">
        <v>414</v>
      </c>
      <c r="E352" s="34" t="s">
        <v>407</v>
      </c>
      <c r="F352" s="48">
        <v>10806.3</v>
      </c>
      <c r="G352" s="48"/>
      <c r="H352" s="48"/>
    </row>
    <row r="353" spans="1:8" ht="36">
      <c r="A353" s="7" t="s">
        <v>26</v>
      </c>
      <c r="B353" s="7" t="s">
        <v>284</v>
      </c>
      <c r="C353" s="19" t="s">
        <v>454</v>
      </c>
      <c r="D353" s="8"/>
      <c r="E353" s="66" t="s">
        <v>13</v>
      </c>
      <c r="F353" s="48">
        <f>F354</f>
        <v>2058.4</v>
      </c>
      <c r="G353" s="48"/>
      <c r="H353" s="48"/>
    </row>
    <row r="354" spans="1:8" ht="36">
      <c r="A354" s="7" t="s">
        <v>26</v>
      </c>
      <c r="B354" s="7" t="s">
        <v>284</v>
      </c>
      <c r="C354" s="19" t="s">
        <v>454</v>
      </c>
      <c r="D354" s="8">
        <v>400</v>
      </c>
      <c r="E354" s="34" t="s">
        <v>408</v>
      </c>
      <c r="F354" s="48">
        <f>F355</f>
        <v>2058.4</v>
      </c>
      <c r="G354" s="48"/>
      <c r="H354" s="48"/>
    </row>
    <row r="355" spans="1:8" ht="48">
      <c r="A355" s="7" t="s">
        <v>26</v>
      </c>
      <c r="B355" s="7" t="s">
        <v>284</v>
      </c>
      <c r="C355" s="19" t="s">
        <v>454</v>
      </c>
      <c r="D355" s="8">
        <v>414</v>
      </c>
      <c r="E355" s="34" t="s">
        <v>407</v>
      </c>
      <c r="F355" s="48">
        <v>2058.4</v>
      </c>
      <c r="G355" s="48"/>
      <c r="H355" s="48"/>
    </row>
    <row r="356" spans="1:8">
      <c r="A356" s="11" t="s">
        <v>255</v>
      </c>
      <c r="B356" s="11" t="s">
        <v>238</v>
      </c>
      <c r="C356" s="12"/>
      <c r="D356" s="8"/>
      <c r="E356" s="38" t="s">
        <v>283</v>
      </c>
      <c r="F356" s="47">
        <f>F357+F405+F502+F591+F604+F636</f>
        <v>1096785.108</v>
      </c>
      <c r="G356" s="47">
        <f>G357+G405+G502+G591+G604+G636</f>
        <v>1006048.8</v>
      </c>
      <c r="H356" s="47">
        <f>H357+H405+H502+H591+H604+H636</f>
        <v>979316.47</v>
      </c>
    </row>
    <row r="357" spans="1:8">
      <c r="A357" s="8" t="s">
        <v>255</v>
      </c>
      <c r="B357" s="8" t="s">
        <v>244</v>
      </c>
      <c r="C357" s="7"/>
      <c r="D357" s="8"/>
      <c r="E357" s="42" t="s">
        <v>382</v>
      </c>
      <c r="F357" s="47">
        <f>F358+F396</f>
        <v>395095.67700000003</v>
      </c>
      <c r="G357" s="47">
        <f>G358+G396</f>
        <v>369286.6</v>
      </c>
      <c r="H357" s="47">
        <f>H358+H396</f>
        <v>356616.67</v>
      </c>
    </row>
    <row r="358" spans="1:8" ht="24">
      <c r="A358" s="8" t="s">
        <v>255</v>
      </c>
      <c r="B358" s="8" t="s">
        <v>244</v>
      </c>
      <c r="C358" s="7" t="s">
        <v>140</v>
      </c>
      <c r="D358" s="8"/>
      <c r="E358" s="34" t="s">
        <v>112</v>
      </c>
      <c r="F358" s="48">
        <f>F359</f>
        <v>393775.67700000003</v>
      </c>
      <c r="G358" s="48">
        <f>G359</f>
        <v>369286.6</v>
      </c>
      <c r="H358" s="48">
        <f>H359</f>
        <v>356616.67</v>
      </c>
    </row>
    <row r="359" spans="1:8" ht="24">
      <c r="A359" s="8" t="s">
        <v>255</v>
      </c>
      <c r="B359" s="8" t="s">
        <v>244</v>
      </c>
      <c r="C359" s="7" t="s">
        <v>141</v>
      </c>
      <c r="D359" s="8"/>
      <c r="E359" s="34" t="s">
        <v>113</v>
      </c>
      <c r="F359" s="48">
        <f>F360+F382+F386</f>
        <v>393775.67700000003</v>
      </c>
      <c r="G359" s="48">
        <f>G360+G382+G386</f>
        <v>369286.6</v>
      </c>
      <c r="H359" s="48">
        <f>H360+H382+H386</f>
        <v>356616.67</v>
      </c>
    </row>
    <row r="360" spans="1:8" ht="60">
      <c r="A360" s="8" t="s">
        <v>255</v>
      </c>
      <c r="B360" s="8" t="s">
        <v>244</v>
      </c>
      <c r="C360" s="7" t="s">
        <v>142</v>
      </c>
      <c r="D360" s="8"/>
      <c r="E360" s="34" t="s">
        <v>165</v>
      </c>
      <c r="F360" s="48">
        <f>F361+F364+F367+F370+F373+F376+F379</f>
        <v>195812.28899999999</v>
      </c>
      <c r="G360" s="48">
        <f>G361+G364</f>
        <v>182938</v>
      </c>
      <c r="H360" s="48">
        <f>H361+H364</f>
        <v>182938</v>
      </c>
    </row>
    <row r="361" spans="1:8" ht="24">
      <c r="A361" s="8" t="s">
        <v>255</v>
      </c>
      <c r="B361" s="8" t="s">
        <v>244</v>
      </c>
      <c r="C361" s="7" t="s">
        <v>455</v>
      </c>
      <c r="D361" s="8"/>
      <c r="E361" s="34" t="s">
        <v>383</v>
      </c>
      <c r="F361" s="48">
        <f t="shared" ref="F361:H362" si="24">F362</f>
        <v>140087.95800000001</v>
      </c>
      <c r="G361" s="48">
        <f t="shared" si="24"/>
        <v>137938</v>
      </c>
      <c r="H361" s="48">
        <f t="shared" si="24"/>
        <v>137938</v>
      </c>
    </row>
    <row r="362" spans="1:8" ht="48">
      <c r="A362" s="8" t="s">
        <v>255</v>
      </c>
      <c r="B362" s="8" t="s">
        <v>244</v>
      </c>
      <c r="C362" s="7" t="s">
        <v>455</v>
      </c>
      <c r="D362" s="17" t="s">
        <v>286</v>
      </c>
      <c r="E362" s="35" t="s">
        <v>287</v>
      </c>
      <c r="F362" s="48">
        <f t="shared" si="24"/>
        <v>140087.95800000001</v>
      </c>
      <c r="G362" s="48">
        <f t="shared" si="24"/>
        <v>137938</v>
      </c>
      <c r="H362" s="48">
        <f t="shared" si="24"/>
        <v>137938</v>
      </c>
    </row>
    <row r="363" spans="1:8" ht="72">
      <c r="A363" s="8" t="s">
        <v>255</v>
      </c>
      <c r="B363" s="8" t="s">
        <v>244</v>
      </c>
      <c r="C363" s="7" t="s">
        <v>455</v>
      </c>
      <c r="D363" s="8" t="s">
        <v>289</v>
      </c>
      <c r="E363" s="34" t="s">
        <v>627</v>
      </c>
      <c r="F363" s="48">
        <v>140087.95800000001</v>
      </c>
      <c r="G363" s="48">
        <v>137938</v>
      </c>
      <c r="H363" s="48">
        <v>137938</v>
      </c>
    </row>
    <row r="364" spans="1:8" ht="36">
      <c r="A364" s="8" t="s">
        <v>255</v>
      </c>
      <c r="B364" s="8" t="s">
        <v>244</v>
      </c>
      <c r="C364" s="7" t="s">
        <v>456</v>
      </c>
      <c r="D364" s="8"/>
      <c r="E364" s="34" t="s">
        <v>166</v>
      </c>
      <c r="F364" s="48">
        <f t="shared" ref="F364:H365" si="25">F365</f>
        <v>40000</v>
      </c>
      <c r="G364" s="48">
        <f t="shared" si="25"/>
        <v>45000</v>
      </c>
      <c r="H364" s="48">
        <f t="shared" si="25"/>
        <v>45000</v>
      </c>
    </row>
    <row r="365" spans="1:8" ht="48">
      <c r="A365" s="8" t="s">
        <v>255</v>
      </c>
      <c r="B365" s="8" t="s">
        <v>244</v>
      </c>
      <c r="C365" s="7" t="s">
        <v>456</v>
      </c>
      <c r="D365" s="17" t="s">
        <v>286</v>
      </c>
      <c r="E365" s="35" t="s">
        <v>287</v>
      </c>
      <c r="F365" s="48">
        <f t="shared" si="25"/>
        <v>40000</v>
      </c>
      <c r="G365" s="48">
        <f t="shared" si="25"/>
        <v>45000</v>
      </c>
      <c r="H365" s="48">
        <f t="shared" si="25"/>
        <v>45000</v>
      </c>
    </row>
    <row r="366" spans="1:8" ht="72">
      <c r="A366" s="8" t="s">
        <v>255</v>
      </c>
      <c r="B366" s="8" t="s">
        <v>244</v>
      </c>
      <c r="C366" s="7" t="s">
        <v>456</v>
      </c>
      <c r="D366" s="8" t="s">
        <v>389</v>
      </c>
      <c r="E366" s="34" t="s">
        <v>627</v>
      </c>
      <c r="F366" s="48">
        <v>40000</v>
      </c>
      <c r="G366" s="48">
        <v>45000</v>
      </c>
      <c r="H366" s="48">
        <v>45000</v>
      </c>
    </row>
    <row r="367" spans="1:8" ht="36">
      <c r="A367" s="8" t="s">
        <v>255</v>
      </c>
      <c r="B367" s="8" t="s">
        <v>244</v>
      </c>
      <c r="C367" s="7" t="s">
        <v>564</v>
      </c>
      <c r="D367" s="8"/>
      <c r="E367" s="34" t="s">
        <v>565</v>
      </c>
      <c r="F367" s="48">
        <f>F368</f>
        <v>1327.59</v>
      </c>
      <c r="G367" s="48"/>
      <c r="H367" s="48"/>
    </row>
    <row r="368" spans="1:8" ht="48">
      <c r="A368" s="8" t="s">
        <v>255</v>
      </c>
      <c r="B368" s="8" t="s">
        <v>244</v>
      </c>
      <c r="C368" s="7" t="s">
        <v>564</v>
      </c>
      <c r="D368" s="17" t="s">
        <v>286</v>
      </c>
      <c r="E368" s="35" t="s">
        <v>287</v>
      </c>
      <c r="F368" s="48">
        <f>F369</f>
        <v>1327.59</v>
      </c>
      <c r="G368" s="48"/>
      <c r="H368" s="48"/>
    </row>
    <row r="369" spans="1:8" ht="72">
      <c r="A369" s="8" t="s">
        <v>255</v>
      </c>
      <c r="B369" s="8" t="s">
        <v>244</v>
      </c>
      <c r="C369" s="7" t="s">
        <v>564</v>
      </c>
      <c r="D369" s="8" t="s">
        <v>389</v>
      </c>
      <c r="E369" s="34" t="s">
        <v>627</v>
      </c>
      <c r="F369" s="48">
        <v>1327.59</v>
      </c>
      <c r="G369" s="48"/>
      <c r="H369" s="48"/>
    </row>
    <row r="370" spans="1:8" ht="48">
      <c r="A370" s="8" t="s">
        <v>255</v>
      </c>
      <c r="B370" s="8" t="s">
        <v>244</v>
      </c>
      <c r="C370" s="7" t="s">
        <v>558</v>
      </c>
      <c r="D370" s="8"/>
      <c r="E370" s="34" t="s">
        <v>559</v>
      </c>
      <c r="F370" s="48">
        <f>F371</f>
        <v>115.34099999999999</v>
      </c>
      <c r="G370" s="48"/>
      <c r="H370" s="48"/>
    </row>
    <row r="371" spans="1:8" ht="48">
      <c r="A371" s="8" t="s">
        <v>255</v>
      </c>
      <c r="B371" s="8" t="s">
        <v>244</v>
      </c>
      <c r="C371" s="7" t="s">
        <v>558</v>
      </c>
      <c r="D371" s="17" t="s">
        <v>286</v>
      </c>
      <c r="E371" s="35" t="s">
        <v>287</v>
      </c>
      <c r="F371" s="48">
        <f>F372</f>
        <v>115.34099999999999</v>
      </c>
      <c r="G371" s="48"/>
      <c r="H371" s="48"/>
    </row>
    <row r="372" spans="1:8" ht="24">
      <c r="A372" s="8" t="s">
        <v>255</v>
      </c>
      <c r="B372" s="8" t="s">
        <v>244</v>
      </c>
      <c r="C372" s="7" t="s">
        <v>558</v>
      </c>
      <c r="D372" s="8">
        <v>612</v>
      </c>
      <c r="E372" s="34" t="s">
        <v>536</v>
      </c>
      <c r="F372" s="48">
        <v>115.34099999999999</v>
      </c>
      <c r="G372" s="48"/>
      <c r="H372" s="48"/>
    </row>
    <row r="373" spans="1:8" ht="36">
      <c r="A373" s="8" t="s">
        <v>255</v>
      </c>
      <c r="B373" s="8" t="s">
        <v>244</v>
      </c>
      <c r="C373" s="7" t="s">
        <v>568</v>
      </c>
      <c r="D373" s="8"/>
      <c r="E373" s="34" t="s">
        <v>569</v>
      </c>
      <c r="F373" s="48">
        <f>F374</f>
        <v>300</v>
      </c>
      <c r="G373" s="48"/>
      <c r="H373" s="48"/>
    </row>
    <row r="374" spans="1:8" ht="48">
      <c r="A374" s="8" t="s">
        <v>255</v>
      </c>
      <c r="B374" s="8" t="s">
        <v>244</v>
      </c>
      <c r="C374" s="7" t="s">
        <v>568</v>
      </c>
      <c r="D374" s="17" t="s">
        <v>286</v>
      </c>
      <c r="E374" s="35" t="s">
        <v>287</v>
      </c>
      <c r="F374" s="48">
        <f>F375</f>
        <v>300</v>
      </c>
      <c r="G374" s="48"/>
      <c r="H374" s="48"/>
    </row>
    <row r="375" spans="1:8" s="2" customFormat="1" ht="24">
      <c r="A375" s="8" t="s">
        <v>255</v>
      </c>
      <c r="B375" s="8" t="s">
        <v>244</v>
      </c>
      <c r="C375" s="7" t="s">
        <v>568</v>
      </c>
      <c r="D375" s="8">
        <v>612</v>
      </c>
      <c r="E375" s="34" t="s">
        <v>536</v>
      </c>
      <c r="F375" s="48">
        <v>300</v>
      </c>
      <c r="G375" s="48"/>
      <c r="H375" s="48"/>
    </row>
    <row r="376" spans="1:8" s="2" customFormat="1" ht="60">
      <c r="A376" s="8" t="s">
        <v>255</v>
      </c>
      <c r="B376" s="8" t="s">
        <v>244</v>
      </c>
      <c r="C376" s="7" t="s">
        <v>606</v>
      </c>
      <c r="D376" s="8"/>
      <c r="E376" s="34" t="s">
        <v>603</v>
      </c>
      <c r="F376" s="48">
        <f>F377</f>
        <v>12658.1</v>
      </c>
      <c r="G376" s="48"/>
      <c r="H376" s="48"/>
    </row>
    <row r="377" spans="1:8" s="2" customFormat="1" ht="48">
      <c r="A377" s="8" t="s">
        <v>255</v>
      </c>
      <c r="B377" s="8" t="s">
        <v>244</v>
      </c>
      <c r="C377" s="7" t="s">
        <v>606</v>
      </c>
      <c r="D377" s="17" t="s">
        <v>286</v>
      </c>
      <c r="E377" s="35" t="s">
        <v>287</v>
      </c>
      <c r="F377" s="48">
        <f>F378</f>
        <v>12658.1</v>
      </c>
      <c r="G377" s="48"/>
      <c r="H377" s="48"/>
    </row>
    <row r="378" spans="1:8" s="2" customFormat="1" ht="72">
      <c r="A378" s="8" t="s">
        <v>255</v>
      </c>
      <c r="B378" s="8" t="s">
        <v>244</v>
      </c>
      <c r="C378" s="7" t="s">
        <v>606</v>
      </c>
      <c r="D378" s="8" t="s">
        <v>389</v>
      </c>
      <c r="E378" s="34" t="s">
        <v>627</v>
      </c>
      <c r="F378" s="48">
        <v>12658.1</v>
      </c>
      <c r="G378" s="48"/>
      <c r="H378" s="48"/>
    </row>
    <row r="379" spans="1:8" s="2" customFormat="1" ht="60">
      <c r="A379" s="8" t="s">
        <v>255</v>
      </c>
      <c r="B379" s="8" t="s">
        <v>244</v>
      </c>
      <c r="C379" s="7" t="s">
        <v>604</v>
      </c>
      <c r="D379" s="8"/>
      <c r="E379" s="34" t="s">
        <v>605</v>
      </c>
      <c r="F379" s="48">
        <f>F380</f>
        <v>1323.3</v>
      </c>
      <c r="G379" s="48"/>
      <c r="H379" s="48"/>
    </row>
    <row r="380" spans="1:8" s="2" customFormat="1" ht="48">
      <c r="A380" s="8" t="s">
        <v>255</v>
      </c>
      <c r="B380" s="8" t="s">
        <v>244</v>
      </c>
      <c r="C380" s="7" t="s">
        <v>604</v>
      </c>
      <c r="D380" s="17" t="s">
        <v>286</v>
      </c>
      <c r="E380" s="35" t="s">
        <v>287</v>
      </c>
      <c r="F380" s="48">
        <f>F381</f>
        <v>1323.3</v>
      </c>
      <c r="G380" s="48"/>
      <c r="H380" s="48"/>
    </row>
    <row r="381" spans="1:8" s="2" customFormat="1" ht="72">
      <c r="A381" s="8" t="s">
        <v>255</v>
      </c>
      <c r="B381" s="8" t="s">
        <v>244</v>
      </c>
      <c r="C381" s="7" t="s">
        <v>604</v>
      </c>
      <c r="D381" s="8" t="s">
        <v>389</v>
      </c>
      <c r="E381" s="34" t="s">
        <v>627</v>
      </c>
      <c r="F381" s="48">
        <v>1323.3</v>
      </c>
      <c r="G381" s="48"/>
      <c r="H381" s="48"/>
    </row>
    <row r="382" spans="1:8" s="2" customFormat="1" ht="72">
      <c r="A382" s="8" t="s">
        <v>255</v>
      </c>
      <c r="B382" s="8" t="s">
        <v>244</v>
      </c>
      <c r="C382" s="7" t="s">
        <v>209</v>
      </c>
      <c r="D382" s="8"/>
      <c r="E382" s="34" t="s">
        <v>167</v>
      </c>
      <c r="F382" s="48">
        <f>F383</f>
        <v>193917.2</v>
      </c>
      <c r="G382" s="48">
        <v>173348.6</v>
      </c>
      <c r="H382" s="48">
        <v>173348.6</v>
      </c>
    </row>
    <row r="383" spans="1:8" s="2" customFormat="1" ht="72">
      <c r="A383" s="8" t="s">
        <v>255</v>
      </c>
      <c r="B383" s="8" t="s">
        <v>244</v>
      </c>
      <c r="C383" s="7" t="s">
        <v>457</v>
      </c>
      <c r="D383" s="49"/>
      <c r="E383" s="41" t="s">
        <v>210</v>
      </c>
      <c r="F383" s="48">
        <f t="shared" ref="F383:H384" si="26">F384</f>
        <v>193917.2</v>
      </c>
      <c r="G383" s="48">
        <f t="shared" si="26"/>
        <v>173348.6</v>
      </c>
      <c r="H383" s="48">
        <f t="shared" si="26"/>
        <v>173348.6</v>
      </c>
    </row>
    <row r="384" spans="1:8" s="2" customFormat="1" ht="48">
      <c r="A384" s="8" t="s">
        <v>255</v>
      </c>
      <c r="B384" s="8" t="s">
        <v>244</v>
      </c>
      <c r="C384" s="7" t="s">
        <v>457</v>
      </c>
      <c r="D384" s="17" t="s">
        <v>286</v>
      </c>
      <c r="E384" s="35" t="s">
        <v>287</v>
      </c>
      <c r="F384" s="48">
        <f>F385</f>
        <v>193917.2</v>
      </c>
      <c r="G384" s="48">
        <f t="shared" si="26"/>
        <v>173348.6</v>
      </c>
      <c r="H384" s="48">
        <f t="shared" si="26"/>
        <v>173348.6</v>
      </c>
    </row>
    <row r="385" spans="1:8" s="2" customFormat="1" ht="72">
      <c r="A385" s="8" t="s">
        <v>255</v>
      </c>
      <c r="B385" s="8" t="s">
        <v>244</v>
      </c>
      <c r="C385" s="7" t="s">
        <v>457</v>
      </c>
      <c r="D385" s="8">
        <v>611</v>
      </c>
      <c r="E385" s="34" t="s">
        <v>627</v>
      </c>
      <c r="F385" s="48">
        <v>193917.2</v>
      </c>
      <c r="G385" s="48">
        <v>173348.6</v>
      </c>
      <c r="H385" s="48">
        <v>173348.6</v>
      </c>
    </row>
    <row r="386" spans="1:8" s="2" customFormat="1" ht="60">
      <c r="A386" s="8" t="s">
        <v>255</v>
      </c>
      <c r="B386" s="8" t="s">
        <v>244</v>
      </c>
      <c r="C386" s="7" t="s">
        <v>170</v>
      </c>
      <c r="D386" s="8"/>
      <c r="E386" s="34" t="s">
        <v>168</v>
      </c>
      <c r="F386" s="48">
        <f>F387+F390+F393</f>
        <v>4046.1880000000001</v>
      </c>
      <c r="G386" s="48">
        <f t="shared" ref="G386:H388" si="27">G387</f>
        <v>13000</v>
      </c>
      <c r="H386" s="48">
        <f t="shared" si="27"/>
        <v>330.07</v>
      </c>
    </row>
    <row r="387" spans="1:8" s="2" customFormat="1" ht="48">
      <c r="A387" s="8" t="s">
        <v>255</v>
      </c>
      <c r="B387" s="8" t="s">
        <v>244</v>
      </c>
      <c r="C387" s="7" t="s">
        <v>458</v>
      </c>
      <c r="D387" s="8"/>
      <c r="E387" s="34" t="s">
        <v>169</v>
      </c>
      <c r="F387" s="48">
        <f>F388</f>
        <v>3969.5880000000002</v>
      </c>
      <c r="G387" s="48">
        <f t="shared" si="27"/>
        <v>13000</v>
      </c>
      <c r="H387" s="48">
        <f t="shared" si="27"/>
        <v>330.07</v>
      </c>
    </row>
    <row r="388" spans="1:8" s="2" customFormat="1" ht="48">
      <c r="A388" s="8" t="s">
        <v>255</v>
      </c>
      <c r="B388" s="8" t="s">
        <v>244</v>
      </c>
      <c r="C388" s="7" t="s">
        <v>458</v>
      </c>
      <c r="D388" s="17" t="s">
        <v>286</v>
      </c>
      <c r="E388" s="35" t="s">
        <v>287</v>
      </c>
      <c r="F388" s="48">
        <f>F389</f>
        <v>3969.5880000000002</v>
      </c>
      <c r="G388" s="48">
        <f t="shared" si="27"/>
        <v>13000</v>
      </c>
      <c r="H388" s="48">
        <f t="shared" si="27"/>
        <v>330.07</v>
      </c>
    </row>
    <row r="389" spans="1:8" s="2" customFormat="1" ht="24">
      <c r="A389" s="8" t="s">
        <v>255</v>
      </c>
      <c r="B389" s="8" t="s">
        <v>244</v>
      </c>
      <c r="C389" s="7" t="s">
        <v>458</v>
      </c>
      <c r="D389" s="8">
        <v>612</v>
      </c>
      <c r="E389" s="34" t="s">
        <v>536</v>
      </c>
      <c r="F389" s="48">
        <v>3969.5880000000002</v>
      </c>
      <c r="G389" s="48">
        <v>13000</v>
      </c>
      <c r="H389" s="48">
        <v>330.07</v>
      </c>
    </row>
    <row r="390" spans="1:8" s="2" customFormat="1" ht="36">
      <c r="A390" s="8" t="s">
        <v>255</v>
      </c>
      <c r="B390" s="8" t="s">
        <v>244</v>
      </c>
      <c r="C390" s="7" t="s">
        <v>621</v>
      </c>
      <c r="D390" s="8"/>
      <c r="E390" s="34" t="s">
        <v>620</v>
      </c>
      <c r="F390" s="48">
        <f>F391</f>
        <v>36.6</v>
      </c>
      <c r="G390" s="48"/>
      <c r="H390" s="48"/>
    </row>
    <row r="391" spans="1:8" s="2" customFormat="1" ht="48">
      <c r="A391" s="8" t="s">
        <v>255</v>
      </c>
      <c r="B391" s="8" t="s">
        <v>244</v>
      </c>
      <c r="C391" s="7" t="s">
        <v>621</v>
      </c>
      <c r="D391" s="17" t="s">
        <v>286</v>
      </c>
      <c r="E391" s="35" t="s">
        <v>287</v>
      </c>
      <c r="F391" s="48">
        <f>F392</f>
        <v>36.6</v>
      </c>
      <c r="G391" s="48"/>
      <c r="H391" s="48"/>
    </row>
    <row r="392" spans="1:8" s="2" customFormat="1" ht="24">
      <c r="A392" s="8" t="s">
        <v>255</v>
      </c>
      <c r="B392" s="8" t="s">
        <v>244</v>
      </c>
      <c r="C392" s="7" t="s">
        <v>621</v>
      </c>
      <c r="D392" s="8">
        <v>612</v>
      </c>
      <c r="E392" s="34" t="s">
        <v>536</v>
      </c>
      <c r="F392" s="48">
        <v>36.6</v>
      </c>
      <c r="G392" s="48"/>
      <c r="H392" s="48"/>
    </row>
    <row r="393" spans="1:8" s="2" customFormat="1" ht="48">
      <c r="A393" s="8" t="s">
        <v>255</v>
      </c>
      <c r="B393" s="8" t="s">
        <v>244</v>
      </c>
      <c r="C393" s="7" t="s">
        <v>639</v>
      </c>
      <c r="D393" s="8"/>
      <c r="E393" s="34" t="s">
        <v>636</v>
      </c>
      <c r="F393" s="48">
        <f>F394</f>
        <v>40</v>
      </c>
      <c r="G393" s="48"/>
      <c r="H393" s="48"/>
    </row>
    <row r="394" spans="1:8" s="2" customFormat="1" ht="48">
      <c r="A394" s="8" t="s">
        <v>255</v>
      </c>
      <c r="B394" s="8" t="s">
        <v>244</v>
      </c>
      <c r="C394" s="7" t="s">
        <v>639</v>
      </c>
      <c r="D394" s="17" t="s">
        <v>286</v>
      </c>
      <c r="E394" s="35" t="s">
        <v>287</v>
      </c>
      <c r="F394" s="48">
        <f>F395</f>
        <v>40</v>
      </c>
      <c r="G394" s="48"/>
      <c r="H394" s="48"/>
    </row>
    <row r="395" spans="1:8" s="2" customFormat="1" ht="24">
      <c r="A395" s="8" t="s">
        <v>255</v>
      </c>
      <c r="B395" s="8" t="s">
        <v>244</v>
      </c>
      <c r="C395" s="7" t="s">
        <v>639</v>
      </c>
      <c r="D395" s="8">
        <v>612</v>
      </c>
      <c r="E395" s="34" t="s">
        <v>536</v>
      </c>
      <c r="F395" s="48">
        <v>40</v>
      </c>
      <c r="G395" s="48"/>
      <c r="H395" s="48"/>
    </row>
    <row r="396" spans="1:8" s="2" customFormat="1" ht="36">
      <c r="A396" s="8" t="s">
        <v>255</v>
      </c>
      <c r="B396" s="8" t="s">
        <v>244</v>
      </c>
      <c r="C396" s="7" t="s">
        <v>390</v>
      </c>
      <c r="D396" s="8"/>
      <c r="E396" s="34" t="s">
        <v>320</v>
      </c>
      <c r="F396" s="48">
        <f>F397</f>
        <v>1320</v>
      </c>
      <c r="G396" s="48">
        <f>G397</f>
        <v>0</v>
      </c>
      <c r="H396" s="48"/>
    </row>
    <row r="397" spans="1:8" s="2" customFormat="1" ht="60">
      <c r="A397" s="8" t="s">
        <v>255</v>
      </c>
      <c r="B397" s="8" t="s">
        <v>244</v>
      </c>
      <c r="C397" s="21" t="s">
        <v>396</v>
      </c>
      <c r="D397" s="8"/>
      <c r="E397" s="22" t="s">
        <v>321</v>
      </c>
      <c r="F397" s="48">
        <f>F398</f>
        <v>1320</v>
      </c>
      <c r="G397" s="48">
        <f t="shared" ref="G397:H400" si="28">G398</f>
        <v>0</v>
      </c>
      <c r="H397" s="48">
        <f t="shared" si="28"/>
        <v>0</v>
      </c>
    </row>
    <row r="398" spans="1:8" s="2" customFormat="1" ht="48">
      <c r="A398" s="8" t="s">
        <v>255</v>
      </c>
      <c r="B398" s="8" t="s">
        <v>244</v>
      </c>
      <c r="C398" s="7" t="s">
        <v>397</v>
      </c>
      <c r="D398" s="8"/>
      <c r="E398" s="34" t="s">
        <v>322</v>
      </c>
      <c r="F398" s="48">
        <f>F399+F402</f>
        <v>1320</v>
      </c>
      <c r="G398" s="48">
        <f>G399</f>
        <v>0</v>
      </c>
      <c r="H398" s="48">
        <f>H399</f>
        <v>0</v>
      </c>
    </row>
    <row r="399" spans="1:8" s="2" customFormat="1" ht="36">
      <c r="A399" s="8" t="s">
        <v>255</v>
      </c>
      <c r="B399" s="8" t="s">
        <v>244</v>
      </c>
      <c r="C399" s="7" t="s">
        <v>459</v>
      </c>
      <c r="D399" s="8"/>
      <c r="E399" s="34" t="s">
        <v>298</v>
      </c>
      <c r="F399" s="48">
        <f>F400</f>
        <v>1230</v>
      </c>
      <c r="G399" s="48">
        <f t="shared" si="28"/>
        <v>0</v>
      </c>
      <c r="H399" s="48">
        <f t="shared" si="28"/>
        <v>0</v>
      </c>
    </row>
    <row r="400" spans="1:8" s="2" customFormat="1" ht="48">
      <c r="A400" s="8" t="s">
        <v>255</v>
      </c>
      <c r="B400" s="8" t="s">
        <v>244</v>
      </c>
      <c r="C400" s="7" t="s">
        <v>459</v>
      </c>
      <c r="D400" s="17" t="s">
        <v>286</v>
      </c>
      <c r="E400" s="35" t="s">
        <v>287</v>
      </c>
      <c r="F400" s="48">
        <f>F401</f>
        <v>1230</v>
      </c>
      <c r="G400" s="48">
        <f t="shared" si="28"/>
        <v>0</v>
      </c>
      <c r="H400" s="48">
        <f t="shared" si="28"/>
        <v>0</v>
      </c>
    </row>
    <row r="401" spans="1:10" s="2" customFormat="1" ht="24">
      <c r="A401" s="8" t="s">
        <v>255</v>
      </c>
      <c r="B401" s="8" t="s">
        <v>244</v>
      </c>
      <c r="C401" s="7" t="s">
        <v>459</v>
      </c>
      <c r="D401" s="8">
        <v>612</v>
      </c>
      <c r="E401" s="34" t="s">
        <v>536</v>
      </c>
      <c r="F401" s="48">
        <v>1230</v>
      </c>
      <c r="G401" s="48"/>
      <c r="H401" s="48"/>
    </row>
    <row r="402" spans="1:10" s="2" customFormat="1" ht="36">
      <c r="A402" s="8" t="s">
        <v>255</v>
      </c>
      <c r="B402" s="8" t="s">
        <v>244</v>
      </c>
      <c r="C402" s="7" t="s">
        <v>460</v>
      </c>
      <c r="D402" s="8"/>
      <c r="E402" s="34" t="s">
        <v>241</v>
      </c>
      <c r="F402" s="48">
        <f>F403</f>
        <v>90</v>
      </c>
      <c r="G402" s="48"/>
      <c r="H402" s="48"/>
    </row>
    <row r="403" spans="1:10" s="2" customFormat="1" ht="48">
      <c r="A403" s="8" t="s">
        <v>255</v>
      </c>
      <c r="B403" s="8" t="s">
        <v>244</v>
      </c>
      <c r="C403" s="7" t="s">
        <v>460</v>
      </c>
      <c r="D403" s="17" t="s">
        <v>286</v>
      </c>
      <c r="E403" s="35" t="s">
        <v>287</v>
      </c>
      <c r="F403" s="48">
        <f>F404</f>
        <v>90</v>
      </c>
      <c r="G403" s="48"/>
      <c r="H403" s="48"/>
    </row>
    <row r="404" spans="1:10" s="2" customFormat="1" ht="24">
      <c r="A404" s="8" t="s">
        <v>255</v>
      </c>
      <c r="B404" s="8" t="s">
        <v>244</v>
      </c>
      <c r="C404" s="7" t="s">
        <v>460</v>
      </c>
      <c r="D404" s="8">
        <v>612</v>
      </c>
      <c r="E404" s="34" t="s">
        <v>536</v>
      </c>
      <c r="F404" s="48">
        <v>90</v>
      </c>
      <c r="G404" s="48"/>
      <c r="H404" s="48"/>
    </row>
    <row r="405" spans="1:10" s="2" customFormat="1" ht="12.75">
      <c r="A405" s="11" t="s">
        <v>255</v>
      </c>
      <c r="B405" s="11" t="s">
        <v>284</v>
      </c>
      <c r="C405" s="7"/>
      <c r="D405" s="8"/>
      <c r="E405" s="34" t="s">
        <v>285</v>
      </c>
      <c r="F405" s="47">
        <f>F406+F481+F490</f>
        <v>553615.43900000001</v>
      </c>
      <c r="G405" s="47">
        <f>G406+G481+G490</f>
        <v>515635.9</v>
      </c>
      <c r="H405" s="47">
        <f>H406+H481+H490</f>
        <v>501383.5</v>
      </c>
      <c r="I405" s="73"/>
      <c r="J405" s="74"/>
    </row>
    <row r="406" spans="1:10" s="2" customFormat="1" ht="24">
      <c r="A406" s="8" t="s">
        <v>255</v>
      </c>
      <c r="B406" s="8" t="s">
        <v>284</v>
      </c>
      <c r="C406" s="7" t="s">
        <v>140</v>
      </c>
      <c r="D406" s="8"/>
      <c r="E406" s="34" t="s">
        <v>112</v>
      </c>
      <c r="F406" s="51">
        <f>F407</f>
        <v>550585.84900000005</v>
      </c>
      <c r="G406" s="51">
        <f>G407</f>
        <v>514545.9</v>
      </c>
      <c r="H406" s="51">
        <f>H407</f>
        <v>500293.5</v>
      </c>
    </row>
    <row r="407" spans="1:10" s="2" customFormat="1" ht="24">
      <c r="A407" s="8" t="s">
        <v>255</v>
      </c>
      <c r="B407" s="8" t="s">
        <v>284</v>
      </c>
      <c r="C407" s="7" t="s">
        <v>143</v>
      </c>
      <c r="D407" s="8"/>
      <c r="E407" s="34" t="s">
        <v>171</v>
      </c>
      <c r="F407" s="51">
        <f>F408+F451+F465+F458</f>
        <v>550585.84900000005</v>
      </c>
      <c r="G407" s="51">
        <f>G408+G451+G465</f>
        <v>514545.9</v>
      </c>
      <c r="H407" s="51">
        <f>H408+H451+H465</f>
        <v>500293.5</v>
      </c>
    </row>
    <row r="408" spans="1:10" s="2" customFormat="1" ht="72">
      <c r="A408" s="8" t="s">
        <v>255</v>
      </c>
      <c r="B408" s="8" t="s">
        <v>284</v>
      </c>
      <c r="C408" s="7" t="s">
        <v>144</v>
      </c>
      <c r="D408" s="8"/>
      <c r="E408" s="34" t="s">
        <v>173</v>
      </c>
      <c r="F408" s="51">
        <f>F409+F412+F415+F442+F439+F436+F445+F433+F430+F427+F424+F418+F421+F448</f>
        <v>521469.24900000001</v>
      </c>
      <c r="G408" s="51">
        <f>G409+G412+G415+G442+G439+G436+G445</f>
        <v>496262.9</v>
      </c>
      <c r="H408" s="51">
        <f>H409+H412+H415+H442+H439+H436+H445</f>
        <v>482010.5</v>
      </c>
    </row>
    <row r="409" spans="1:10" s="2" customFormat="1" ht="96">
      <c r="A409" s="8" t="s">
        <v>255</v>
      </c>
      <c r="B409" s="8" t="s">
        <v>284</v>
      </c>
      <c r="C409" s="21" t="s">
        <v>461</v>
      </c>
      <c r="D409" s="22"/>
      <c r="E409" s="32" t="s">
        <v>172</v>
      </c>
      <c r="F409" s="51">
        <f t="shared" ref="F409:H410" si="29">F410</f>
        <v>406434</v>
      </c>
      <c r="G409" s="51">
        <f t="shared" si="29"/>
        <v>404833.5</v>
      </c>
      <c r="H409" s="51">
        <f t="shared" si="29"/>
        <v>404833.5</v>
      </c>
    </row>
    <row r="410" spans="1:10" s="2" customFormat="1" ht="48">
      <c r="A410" s="8" t="s">
        <v>255</v>
      </c>
      <c r="B410" s="8" t="s">
        <v>284</v>
      </c>
      <c r="C410" s="21" t="s">
        <v>461</v>
      </c>
      <c r="D410" s="17" t="s">
        <v>286</v>
      </c>
      <c r="E410" s="35" t="s">
        <v>287</v>
      </c>
      <c r="F410" s="51">
        <f t="shared" si="29"/>
        <v>406434</v>
      </c>
      <c r="G410" s="51">
        <f t="shared" si="29"/>
        <v>404833.5</v>
      </c>
      <c r="H410" s="51">
        <f t="shared" si="29"/>
        <v>404833.5</v>
      </c>
    </row>
    <row r="411" spans="1:10" s="2" customFormat="1" ht="72">
      <c r="A411" s="8" t="s">
        <v>255</v>
      </c>
      <c r="B411" s="8" t="s">
        <v>284</v>
      </c>
      <c r="C411" s="21" t="s">
        <v>461</v>
      </c>
      <c r="D411" s="8" t="s">
        <v>389</v>
      </c>
      <c r="E411" s="34" t="s">
        <v>627</v>
      </c>
      <c r="F411" s="51">
        <v>406434</v>
      </c>
      <c r="G411" s="51">
        <v>404833.5</v>
      </c>
      <c r="H411" s="51">
        <v>404833.5</v>
      </c>
    </row>
    <row r="412" spans="1:10" s="2" customFormat="1" ht="24">
      <c r="A412" s="8" t="s">
        <v>255</v>
      </c>
      <c r="B412" s="8" t="s">
        <v>284</v>
      </c>
      <c r="C412" s="7" t="s">
        <v>462</v>
      </c>
      <c r="D412" s="8"/>
      <c r="E412" s="34" t="s">
        <v>537</v>
      </c>
      <c r="F412" s="51">
        <f t="shared" ref="F412:H413" si="30">F413</f>
        <v>80457.451000000001</v>
      </c>
      <c r="G412" s="51">
        <f t="shared" si="30"/>
        <v>77177</v>
      </c>
      <c r="H412" s="51">
        <f t="shared" si="30"/>
        <v>77177</v>
      </c>
    </row>
    <row r="413" spans="1:10" s="2" customFormat="1" ht="48">
      <c r="A413" s="8" t="s">
        <v>255</v>
      </c>
      <c r="B413" s="8" t="s">
        <v>284</v>
      </c>
      <c r="C413" s="7" t="s">
        <v>462</v>
      </c>
      <c r="D413" s="17" t="s">
        <v>286</v>
      </c>
      <c r="E413" s="35" t="s">
        <v>287</v>
      </c>
      <c r="F413" s="51">
        <f t="shared" si="30"/>
        <v>80457.451000000001</v>
      </c>
      <c r="G413" s="51">
        <f t="shared" si="30"/>
        <v>77177</v>
      </c>
      <c r="H413" s="51">
        <f t="shared" si="30"/>
        <v>77177</v>
      </c>
    </row>
    <row r="414" spans="1:10" s="2" customFormat="1" ht="72">
      <c r="A414" s="8" t="s">
        <v>255</v>
      </c>
      <c r="B414" s="8" t="s">
        <v>284</v>
      </c>
      <c r="C414" s="7" t="s">
        <v>462</v>
      </c>
      <c r="D414" s="8" t="s">
        <v>389</v>
      </c>
      <c r="E414" s="34" t="s">
        <v>627</v>
      </c>
      <c r="F414" s="51">
        <v>80457.451000000001</v>
      </c>
      <c r="G414" s="51">
        <v>77177</v>
      </c>
      <c r="H414" s="51">
        <v>77177</v>
      </c>
    </row>
    <row r="415" spans="1:10" s="2" customFormat="1" ht="36">
      <c r="A415" s="8" t="s">
        <v>255</v>
      </c>
      <c r="B415" s="8" t="s">
        <v>284</v>
      </c>
      <c r="C415" s="7" t="s">
        <v>463</v>
      </c>
      <c r="D415" s="8"/>
      <c r="E415" s="34" t="s">
        <v>72</v>
      </c>
      <c r="F415" s="51">
        <f>F416</f>
        <v>22257.266</v>
      </c>
      <c r="G415" s="51">
        <f t="shared" ref="F415:H416" si="31">G416</f>
        <v>14252.4</v>
      </c>
      <c r="H415" s="51">
        <f t="shared" si="31"/>
        <v>0</v>
      </c>
    </row>
    <row r="416" spans="1:10" s="2" customFormat="1" ht="48">
      <c r="A416" s="8" t="s">
        <v>255</v>
      </c>
      <c r="B416" s="8" t="s">
        <v>284</v>
      </c>
      <c r="C416" s="7" t="s">
        <v>463</v>
      </c>
      <c r="D416" s="17" t="s">
        <v>286</v>
      </c>
      <c r="E416" s="35" t="s">
        <v>287</v>
      </c>
      <c r="F416" s="51">
        <f t="shared" si="31"/>
        <v>22257.266</v>
      </c>
      <c r="G416" s="51">
        <f t="shared" si="31"/>
        <v>14252.4</v>
      </c>
      <c r="H416" s="51">
        <f t="shared" si="31"/>
        <v>0</v>
      </c>
    </row>
    <row r="417" spans="1:9" s="2" customFormat="1" ht="24">
      <c r="A417" s="8" t="s">
        <v>255</v>
      </c>
      <c r="B417" s="8" t="s">
        <v>284</v>
      </c>
      <c r="C417" s="7" t="s">
        <v>463</v>
      </c>
      <c r="D417" s="8">
        <v>612</v>
      </c>
      <c r="E417" s="34" t="s">
        <v>536</v>
      </c>
      <c r="F417" s="51">
        <v>22257.266</v>
      </c>
      <c r="G417" s="51">
        <v>14252.4</v>
      </c>
      <c r="H417" s="51"/>
    </row>
    <row r="418" spans="1:9" s="2" customFormat="1" ht="60">
      <c r="A418" s="8" t="s">
        <v>255</v>
      </c>
      <c r="B418" s="8" t="s">
        <v>284</v>
      </c>
      <c r="C418" s="7" t="s">
        <v>617</v>
      </c>
      <c r="D418" s="8"/>
      <c r="E418" s="34" t="s">
        <v>616</v>
      </c>
      <c r="F418" s="51">
        <f>F419</f>
        <v>939</v>
      </c>
      <c r="G418" s="51"/>
      <c r="H418" s="51"/>
    </row>
    <row r="419" spans="1:9" s="2" customFormat="1" ht="48">
      <c r="A419" s="8" t="s">
        <v>255</v>
      </c>
      <c r="B419" s="8" t="s">
        <v>284</v>
      </c>
      <c r="C419" s="7" t="s">
        <v>617</v>
      </c>
      <c r="D419" s="17" t="s">
        <v>286</v>
      </c>
      <c r="E419" s="35" t="s">
        <v>287</v>
      </c>
      <c r="F419" s="51">
        <f>F420</f>
        <v>939</v>
      </c>
      <c r="G419" s="51"/>
      <c r="H419" s="51"/>
    </row>
    <row r="420" spans="1:9" s="2" customFormat="1" ht="72">
      <c r="A420" s="8" t="s">
        <v>255</v>
      </c>
      <c r="B420" s="8" t="s">
        <v>284</v>
      </c>
      <c r="C420" s="7" t="s">
        <v>617</v>
      </c>
      <c r="D420" s="8" t="s">
        <v>389</v>
      </c>
      <c r="E420" s="34" t="s">
        <v>627</v>
      </c>
      <c r="F420" s="51">
        <v>939</v>
      </c>
      <c r="G420" s="51"/>
      <c r="H420" s="51"/>
    </row>
    <row r="421" spans="1:9" s="2" customFormat="1" ht="72">
      <c r="A421" s="8" t="s">
        <v>255</v>
      </c>
      <c r="B421" s="8" t="s">
        <v>284</v>
      </c>
      <c r="C421" s="7" t="s">
        <v>619</v>
      </c>
      <c r="D421" s="8"/>
      <c r="E421" s="34" t="s">
        <v>618</v>
      </c>
      <c r="F421" s="51">
        <f>F422</f>
        <v>93.9</v>
      </c>
      <c r="G421" s="51"/>
      <c r="H421" s="51"/>
      <c r="I421" s="6"/>
    </row>
    <row r="422" spans="1:9" s="2" customFormat="1" ht="48">
      <c r="A422" s="8" t="s">
        <v>255</v>
      </c>
      <c r="B422" s="8" t="s">
        <v>284</v>
      </c>
      <c r="C422" s="7" t="s">
        <v>619</v>
      </c>
      <c r="D422" s="17" t="s">
        <v>286</v>
      </c>
      <c r="E422" s="35" t="s">
        <v>287</v>
      </c>
      <c r="F422" s="51">
        <f>F423</f>
        <v>93.9</v>
      </c>
      <c r="G422" s="51"/>
      <c r="H422" s="51"/>
    </row>
    <row r="423" spans="1:9" s="2" customFormat="1" ht="72">
      <c r="A423" s="8" t="s">
        <v>255</v>
      </c>
      <c r="B423" s="8" t="s">
        <v>284</v>
      </c>
      <c r="C423" s="7" t="s">
        <v>619</v>
      </c>
      <c r="D423" s="8" t="s">
        <v>389</v>
      </c>
      <c r="E423" s="34" t="s">
        <v>627</v>
      </c>
      <c r="F423" s="51">
        <v>93.9</v>
      </c>
      <c r="G423" s="51"/>
      <c r="H423" s="51"/>
    </row>
    <row r="424" spans="1:9" s="2" customFormat="1" ht="72">
      <c r="A424" s="8" t="s">
        <v>255</v>
      </c>
      <c r="B424" s="8" t="s">
        <v>284</v>
      </c>
      <c r="C424" s="7" t="s">
        <v>608</v>
      </c>
      <c r="D424" s="8"/>
      <c r="E424" s="34" t="s">
        <v>607</v>
      </c>
      <c r="F424" s="51">
        <f>F425</f>
        <v>3154.6</v>
      </c>
      <c r="G424" s="51"/>
      <c r="H424" s="51"/>
    </row>
    <row r="425" spans="1:9" s="2" customFormat="1" ht="48">
      <c r="A425" s="8" t="s">
        <v>255</v>
      </c>
      <c r="B425" s="8" t="s">
        <v>284</v>
      </c>
      <c r="C425" s="7" t="s">
        <v>608</v>
      </c>
      <c r="D425" s="17" t="s">
        <v>286</v>
      </c>
      <c r="E425" s="35" t="s">
        <v>287</v>
      </c>
      <c r="F425" s="51">
        <f>F426</f>
        <v>3154.6</v>
      </c>
      <c r="G425" s="51"/>
      <c r="H425" s="51"/>
    </row>
    <row r="426" spans="1:9" ht="24">
      <c r="A426" s="8" t="s">
        <v>255</v>
      </c>
      <c r="B426" s="8" t="s">
        <v>284</v>
      </c>
      <c r="C426" s="7" t="s">
        <v>608</v>
      </c>
      <c r="D426" s="8">
        <v>612</v>
      </c>
      <c r="E426" s="34" t="s">
        <v>536</v>
      </c>
      <c r="F426" s="51">
        <v>3154.6</v>
      </c>
      <c r="G426" s="51"/>
      <c r="H426" s="51"/>
    </row>
    <row r="427" spans="1:9" ht="84">
      <c r="A427" s="8" t="s">
        <v>255</v>
      </c>
      <c r="B427" s="8" t="s">
        <v>284</v>
      </c>
      <c r="C427" s="8" t="s">
        <v>610</v>
      </c>
      <c r="D427" s="8"/>
      <c r="E427" s="34" t="s">
        <v>609</v>
      </c>
      <c r="F427" s="51">
        <f>F428</f>
        <v>788.63900000000001</v>
      </c>
      <c r="G427" s="51"/>
      <c r="H427" s="51"/>
    </row>
    <row r="428" spans="1:9" ht="48">
      <c r="A428" s="8" t="s">
        <v>255</v>
      </c>
      <c r="B428" s="8" t="s">
        <v>284</v>
      </c>
      <c r="C428" s="8" t="s">
        <v>610</v>
      </c>
      <c r="D428" s="17" t="s">
        <v>286</v>
      </c>
      <c r="E428" s="35" t="s">
        <v>287</v>
      </c>
      <c r="F428" s="51">
        <f>F429</f>
        <v>788.63900000000001</v>
      </c>
      <c r="G428" s="51"/>
      <c r="H428" s="51"/>
    </row>
    <row r="429" spans="1:9" ht="24">
      <c r="A429" s="8" t="s">
        <v>255</v>
      </c>
      <c r="B429" s="8" t="s">
        <v>284</v>
      </c>
      <c r="C429" s="8" t="s">
        <v>610</v>
      </c>
      <c r="D429" s="8">
        <v>612</v>
      </c>
      <c r="E429" s="34" t="s">
        <v>536</v>
      </c>
      <c r="F429" s="51">
        <v>788.63900000000001</v>
      </c>
      <c r="G429" s="51"/>
      <c r="H429" s="51"/>
    </row>
    <row r="430" spans="1:9" ht="48">
      <c r="A430" s="8" t="s">
        <v>255</v>
      </c>
      <c r="B430" s="8" t="s">
        <v>284</v>
      </c>
      <c r="C430" s="7" t="s">
        <v>613</v>
      </c>
      <c r="D430" s="8"/>
      <c r="E430" s="34" t="s">
        <v>612</v>
      </c>
      <c r="F430" s="51">
        <f>F431</f>
        <v>920.8</v>
      </c>
      <c r="G430" s="51"/>
      <c r="H430" s="51"/>
    </row>
    <row r="431" spans="1:9" ht="48">
      <c r="A431" s="8" t="s">
        <v>255</v>
      </c>
      <c r="B431" s="8" t="s">
        <v>284</v>
      </c>
      <c r="C431" s="7" t="s">
        <v>613</v>
      </c>
      <c r="D431" s="17" t="s">
        <v>286</v>
      </c>
      <c r="E431" s="35" t="s">
        <v>287</v>
      </c>
      <c r="F431" s="51">
        <f>F432</f>
        <v>920.8</v>
      </c>
      <c r="G431" s="51"/>
      <c r="H431" s="51"/>
    </row>
    <row r="432" spans="1:9" ht="24">
      <c r="A432" s="8" t="s">
        <v>255</v>
      </c>
      <c r="B432" s="8" t="s">
        <v>284</v>
      </c>
      <c r="C432" s="7" t="s">
        <v>613</v>
      </c>
      <c r="D432" s="8">
        <v>612</v>
      </c>
      <c r="E432" s="34" t="s">
        <v>536</v>
      </c>
      <c r="F432" s="51">
        <v>920.8</v>
      </c>
      <c r="G432" s="51"/>
      <c r="H432" s="51"/>
    </row>
    <row r="433" spans="1:8" ht="60">
      <c r="A433" s="8" t="s">
        <v>255</v>
      </c>
      <c r="B433" s="8" t="s">
        <v>284</v>
      </c>
      <c r="C433" s="7" t="s">
        <v>614</v>
      </c>
      <c r="D433" s="8"/>
      <c r="E433" s="34" t="s">
        <v>615</v>
      </c>
      <c r="F433" s="51">
        <f>F434</f>
        <v>602.70000000000005</v>
      </c>
      <c r="G433" s="51"/>
      <c r="H433" s="51"/>
    </row>
    <row r="434" spans="1:8" ht="48">
      <c r="A434" s="8" t="s">
        <v>255</v>
      </c>
      <c r="B434" s="8" t="s">
        <v>284</v>
      </c>
      <c r="C434" s="7" t="s">
        <v>614</v>
      </c>
      <c r="D434" s="17" t="s">
        <v>286</v>
      </c>
      <c r="E434" s="35" t="s">
        <v>287</v>
      </c>
      <c r="F434" s="51">
        <f>F435</f>
        <v>602.70000000000005</v>
      </c>
      <c r="G434" s="51"/>
      <c r="H434" s="51"/>
    </row>
    <row r="435" spans="1:8" ht="24">
      <c r="A435" s="8" t="s">
        <v>255</v>
      </c>
      <c r="B435" s="8" t="s">
        <v>284</v>
      </c>
      <c r="C435" s="7" t="s">
        <v>614</v>
      </c>
      <c r="D435" s="8">
        <v>612</v>
      </c>
      <c r="E435" s="34" t="s">
        <v>536</v>
      </c>
      <c r="F435" s="51">
        <v>602.70000000000005</v>
      </c>
      <c r="G435" s="51"/>
      <c r="H435" s="51"/>
    </row>
    <row r="436" spans="1:8" ht="36">
      <c r="A436" s="8" t="s">
        <v>255</v>
      </c>
      <c r="B436" s="8" t="s">
        <v>284</v>
      </c>
      <c r="C436" s="7" t="s">
        <v>566</v>
      </c>
      <c r="D436" s="8"/>
      <c r="E436" s="34" t="s">
        <v>567</v>
      </c>
      <c r="F436" s="51">
        <f>F437</f>
        <v>3404.8119999999999</v>
      </c>
      <c r="G436" s="51"/>
      <c r="H436" s="51"/>
    </row>
    <row r="437" spans="1:8" ht="48">
      <c r="A437" s="8" t="s">
        <v>255</v>
      </c>
      <c r="B437" s="8" t="s">
        <v>284</v>
      </c>
      <c r="C437" s="7" t="s">
        <v>566</v>
      </c>
      <c r="D437" s="17" t="s">
        <v>286</v>
      </c>
      <c r="E437" s="35" t="s">
        <v>287</v>
      </c>
      <c r="F437" s="51">
        <f>F438</f>
        <v>3404.8119999999999</v>
      </c>
      <c r="G437" s="51"/>
      <c r="H437" s="51"/>
    </row>
    <row r="438" spans="1:8" ht="72">
      <c r="A438" s="8" t="s">
        <v>255</v>
      </c>
      <c r="B438" s="8" t="s">
        <v>284</v>
      </c>
      <c r="C438" s="7" t="s">
        <v>566</v>
      </c>
      <c r="D438" s="8" t="s">
        <v>389</v>
      </c>
      <c r="E438" s="34" t="s">
        <v>627</v>
      </c>
      <c r="F438" s="51">
        <v>3404.8119999999999</v>
      </c>
      <c r="G438" s="51"/>
      <c r="H438" s="51"/>
    </row>
    <row r="439" spans="1:8" ht="48">
      <c r="A439" s="8" t="s">
        <v>255</v>
      </c>
      <c r="B439" s="8" t="s">
        <v>284</v>
      </c>
      <c r="C439" s="7" t="s">
        <v>560</v>
      </c>
      <c r="D439" s="8"/>
      <c r="E439" s="34" t="s">
        <v>561</v>
      </c>
      <c r="F439" s="51">
        <f>F440</f>
        <v>1236.088</v>
      </c>
      <c r="G439" s="51"/>
      <c r="H439" s="51"/>
    </row>
    <row r="440" spans="1:8" ht="48">
      <c r="A440" s="8" t="s">
        <v>255</v>
      </c>
      <c r="B440" s="8" t="s">
        <v>284</v>
      </c>
      <c r="C440" s="7" t="s">
        <v>560</v>
      </c>
      <c r="D440" s="17" t="s">
        <v>286</v>
      </c>
      <c r="E440" s="35" t="s">
        <v>287</v>
      </c>
      <c r="F440" s="51">
        <f>F441</f>
        <v>1236.088</v>
      </c>
      <c r="G440" s="51"/>
      <c r="H440" s="51"/>
    </row>
    <row r="441" spans="1:8" ht="24">
      <c r="A441" s="8" t="s">
        <v>255</v>
      </c>
      <c r="B441" s="8" t="s">
        <v>284</v>
      </c>
      <c r="C441" s="7" t="s">
        <v>560</v>
      </c>
      <c r="D441" s="8">
        <v>612</v>
      </c>
      <c r="E441" s="34" t="s">
        <v>536</v>
      </c>
      <c r="F441" s="51">
        <v>1236.088</v>
      </c>
      <c r="G441" s="51"/>
      <c r="H441" s="51"/>
    </row>
    <row r="442" spans="1:8" ht="36">
      <c r="A442" s="8" t="s">
        <v>255</v>
      </c>
      <c r="B442" s="8" t="s">
        <v>284</v>
      </c>
      <c r="C442" s="7" t="s">
        <v>570</v>
      </c>
      <c r="D442" s="8"/>
      <c r="E442" s="34" t="s">
        <v>571</v>
      </c>
      <c r="F442" s="51">
        <f>F443</f>
        <v>750</v>
      </c>
      <c r="G442" s="51"/>
      <c r="H442" s="51"/>
    </row>
    <row r="443" spans="1:8" ht="48">
      <c r="A443" s="8" t="s">
        <v>255</v>
      </c>
      <c r="B443" s="8" t="s">
        <v>284</v>
      </c>
      <c r="C443" s="7" t="s">
        <v>570</v>
      </c>
      <c r="D443" s="17" t="s">
        <v>286</v>
      </c>
      <c r="E443" s="35" t="s">
        <v>287</v>
      </c>
      <c r="F443" s="51">
        <f>F444</f>
        <v>750</v>
      </c>
      <c r="G443" s="51"/>
      <c r="H443" s="51"/>
    </row>
    <row r="444" spans="1:8" ht="24">
      <c r="A444" s="8" t="s">
        <v>255</v>
      </c>
      <c r="B444" s="8" t="s">
        <v>284</v>
      </c>
      <c r="C444" s="7" t="s">
        <v>570</v>
      </c>
      <c r="D444" s="8">
        <v>612</v>
      </c>
      <c r="E444" s="34" t="s">
        <v>536</v>
      </c>
      <c r="F444" s="51">
        <v>750</v>
      </c>
      <c r="G444" s="51"/>
      <c r="H444" s="51"/>
    </row>
    <row r="445" spans="1:8" ht="36">
      <c r="A445" s="8" t="s">
        <v>255</v>
      </c>
      <c r="B445" s="8" t="s">
        <v>284</v>
      </c>
      <c r="C445" s="7" t="s">
        <v>572</v>
      </c>
      <c r="D445" s="8"/>
      <c r="E445" s="34" t="s">
        <v>573</v>
      </c>
      <c r="F445" s="51">
        <f>F446</f>
        <v>119.99299999999999</v>
      </c>
      <c r="G445" s="51"/>
      <c r="H445" s="51"/>
    </row>
    <row r="446" spans="1:8" ht="48">
      <c r="A446" s="8" t="s">
        <v>255</v>
      </c>
      <c r="B446" s="8" t="s">
        <v>284</v>
      </c>
      <c r="C446" s="7" t="s">
        <v>572</v>
      </c>
      <c r="D446" s="17" t="s">
        <v>286</v>
      </c>
      <c r="E446" s="35" t="s">
        <v>287</v>
      </c>
      <c r="F446" s="51">
        <f>F447</f>
        <v>119.99299999999999</v>
      </c>
      <c r="G446" s="51"/>
      <c r="H446" s="51"/>
    </row>
    <row r="447" spans="1:8" ht="24">
      <c r="A447" s="8" t="s">
        <v>255</v>
      </c>
      <c r="B447" s="8" t="s">
        <v>284</v>
      </c>
      <c r="C447" s="7" t="s">
        <v>572</v>
      </c>
      <c r="D447" s="8">
        <v>612</v>
      </c>
      <c r="E447" s="34" t="s">
        <v>536</v>
      </c>
      <c r="F447" s="51">
        <v>119.99299999999999</v>
      </c>
      <c r="G447" s="51"/>
      <c r="H447" s="51"/>
    </row>
    <row r="448" spans="1:8" ht="48">
      <c r="A448" s="8" t="s">
        <v>255</v>
      </c>
      <c r="B448" s="8" t="s">
        <v>284</v>
      </c>
      <c r="C448" s="7" t="s">
        <v>640</v>
      </c>
      <c r="D448" s="8"/>
      <c r="E448" s="34" t="s">
        <v>636</v>
      </c>
      <c r="F448" s="51">
        <f>F449</f>
        <v>310</v>
      </c>
      <c r="G448" s="51"/>
      <c r="H448" s="51"/>
    </row>
    <row r="449" spans="1:8" ht="48">
      <c r="A449" s="8" t="s">
        <v>255</v>
      </c>
      <c r="B449" s="8" t="s">
        <v>284</v>
      </c>
      <c r="C449" s="7" t="s">
        <v>640</v>
      </c>
      <c r="D449" s="17" t="s">
        <v>286</v>
      </c>
      <c r="E449" s="35" t="s">
        <v>287</v>
      </c>
      <c r="F449" s="51">
        <f>F450</f>
        <v>310</v>
      </c>
      <c r="G449" s="51"/>
      <c r="H449" s="51"/>
    </row>
    <row r="450" spans="1:8" ht="24">
      <c r="A450" s="8" t="s">
        <v>255</v>
      </c>
      <c r="B450" s="8" t="s">
        <v>284</v>
      </c>
      <c r="C450" s="7" t="s">
        <v>640</v>
      </c>
      <c r="D450" s="8">
        <v>612</v>
      </c>
      <c r="E450" s="34" t="s">
        <v>536</v>
      </c>
      <c r="F450" s="51">
        <v>310</v>
      </c>
      <c r="G450" s="51"/>
      <c r="H450" s="51"/>
    </row>
    <row r="451" spans="1:8" ht="36">
      <c r="A451" s="8" t="s">
        <v>255</v>
      </c>
      <c r="B451" s="8" t="s">
        <v>284</v>
      </c>
      <c r="C451" s="7" t="s">
        <v>416</v>
      </c>
      <c r="D451" s="8"/>
      <c r="E451" s="34" t="s">
        <v>364</v>
      </c>
      <c r="F451" s="51">
        <f>F455+F452</f>
        <v>6978.8</v>
      </c>
      <c r="G451" s="51">
        <f>G455</f>
        <v>5078</v>
      </c>
      <c r="H451" s="51">
        <f>H455</f>
        <v>5078</v>
      </c>
    </row>
    <row r="452" spans="1:8" ht="108">
      <c r="A452" s="8" t="s">
        <v>255</v>
      </c>
      <c r="B452" s="8" t="s">
        <v>284</v>
      </c>
      <c r="C452" s="7" t="s">
        <v>74</v>
      </c>
      <c r="D452" s="8"/>
      <c r="E452" s="34" t="s">
        <v>73</v>
      </c>
      <c r="F452" s="51">
        <f>F453</f>
        <v>1900.8</v>
      </c>
      <c r="G452" s="51"/>
      <c r="H452" s="51"/>
    </row>
    <row r="453" spans="1:8" ht="48">
      <c r="A453" s="8" t="s">
        <v>255</v>
      </c>
      <c r="B453" s="8" t="s">
        <v>284</v>
      </c>
      <c r="C453" s="7" t="s">
        <v>74</v>
      </c>
      <c r="D453" s="17" t="s">
        <v>286</v>
      </c>
      <c r="E453" s="35" t="s">
        <v>287</v>
      </c>
      <c r="F453" s="51">
        <f>F454</f>
        <v>1900.8</v>
      </c>
      <c r="G453" s="51"/>
      <c r="H453" s="51"/>
    </row>
    <row r="454" spans="1:8" ht="24">
      <c r="A454" s="8" t="s">
        <v>255</v>
      </c>
      <c r="B454" s="8" t="s">
        <v>284</v>
      </c>
      <c r="C454" s="7" t="s">
        <v>74</v>
      </c>
      <c r="D454" s="8">
        <v>612</v>
      </c>
      <c r="E454" s="34" t="s">
        <v>536</v>
      </c>
      <c r="F454" s="51">
        <v>1900.8</v>
      </c>
      <c r="G454" s="51"/>
      <c r="H454" s="51"/>
    </row>
    <row r="455" spans="1:8" ht="36">
      <c r="A455" s="8" t="s">
        <v>255</v>
      </c>
      <c r="B455" s="8" t="s">
        <v>284</v>
      </c>
      <c r="C455" s="7" t="s">
        <v>417</v>
      </c>
      <c r="D455" s="8"/>
      <c r="E455" s="34" t="s">
        <v>91</v>
      </c>
      <c r="F455" s="51">
        <f t="shared" ref="F455:H456" si="32">F456</f>
        <v>5078</v>
      </c>
      <c r="G455" s="51">
        <f t="shared" si="32"/>
        <v>5078</v>
      </c>
      <c r="H455" s="51">
        <f t="shared" si="32"/>
        <v>5078</v>
      </c>
    </row>
    <row r="456" spans="1:8" ht="48">
      <c r="A456" s="8" t="s">
        <v>255</v>
      </c>
      <c r="B456" s="8" t="s">
        <v>284</v>
      </c>
      <c r="C456" s="7" t="s">
        <v>417</v>
      </c>
      <c r="D456" s="17" t="s">
        <v>286</v>
      </c>
      <c r="E456" s="35" t="s">
        <v>287</v>
      </c>
      <c r="F456" s="51">
        <f t="shared" si="32"/>
        <v>5078</v>
      </c>
      <c r="G456" s="51">
        <f t="shared" si="32"/>
        <v>5078</v>
      </c>
      <c r="H456" s="51">
        <f t="shared" si="32"/>
        <v>5078</v>
      </c>
    </row>
    <row r="457" spans="1:8" ht="24">
      <c r="A457" s="8" t="s">
        <v>255</v>
      </c>
      <c r="B457" s="8" t="s">
        <v>284</v>
      </c>
      <c r="C457" s="7" t="s">
        <v>417</v>
      </c>
      <c r="D457" s="8">
        <v>612</v>
      </c>
      <c r="E457" s="34" t="s">
        <v>536</v>
      </c>
      <c r="F457" s="51">
        <v>5078</v>
      </c>
      <c r="G457" s="51">
        <v>5078</v>
      </c>
      <c r="H457" s="51">
        <v>5078</v>
      </c>
    </row>
    <row r="458" spans="1:8" ht="48">
      <c r="A458" s="8" t="s">
        <v>255</v>
      </c>
      <c r="B458" s="8" t="s">
        <v>284</v>
      </c>
      <c r="C458" s="7" t="s">
        <v>86</v>
      </c>
      <c r="D458" s="8"/>
      <c r="E458" s="34" t="s">
        <v>81</v>
      </c>
      <c r="F458" s="51">
        <f>F459+F462</f>
        <v>322</v>
      </c>
      <c r="G458" s="51"/>
      <c r="H458" s="51"/>
    </row>
    <row r="459" spans="1:8" ht="72">
      <c r="A459" s="8" t="s">
        <v>255</v>
      </c>
      <c r="B459" s="8" t="s">
        <v>284</v>
      </c>
      <c r="C459" s="7" t="s">
        <v>82</v>
      </c>
      <c r="D459" s="8"/>
      <c r="E459" s="34" t="s">
        <v>83</v>
      </c>
      <c r="F459" s="51">
        <f>F460</f>
        <v>289.8</v>
      </c>
      <c r="G459" s="51"/>
      <c r="H459" s="51"/>
    </row>
    <row r="460" spans="1:8" ht="48">
      <c r="A460" s="8" t="s">
        <v>255</v>
      </c>
      <c r="B460" s="8" t="s">
        <v>284</v>
      </c>
      <c r="C460" s="7" t="s">
        <v>82</v>
      </c>
      <c r="D460" s="17" t="s">
        <v>286</v>
      </c>
      <c r="E460" s="35" t="s">
        <v>287</v>
      </c>
      <c r="F460" s="51">
        <f>F461</f>
        <v>289.8</v>
      </c>
      <c r="G460" s="51"/>
      <c r="H460" s="51"/>
    </row>
    <row r="461" spans="1:8" ht="24">
      <c r="A461" s="8" t="s">
        <v>255</v>
      </c>
      <c r="B461" s="8" t="s">
        <v>284</v>
      </c>
      <c r="C461" s="7" t="s">
        <v>82</v>
      </c>
      <c r="D461" s="8">
        <v>612</v>
      </c>
      <c r="E461" s="34" t="s">
        <v>536</v>
      </c>
      <c r="F461" s="51">
        <v>289.8</v>
      </c>
      <c r="G461" s="51"/>
      <c r="H461" s="51"/>
    </row>
    <row r="462" spans="1:8" ht="84">
      <c r="A462" s="8" t="s">
        <v>255</v>
      </c>
      <c r="B462" s="8" t="s">
        <v>284</v>
      </c>
      <c r="C462" s="7" t="s">
        <v>85</v>
      </c>
      <c r="D462" s="8"/>
      <c r="E462" s="34" t="s">
        <v>84</v>
      </c>
      <c r="F462" s="51">
        <f>F463</f>
        <v>32.200000000000003</v>
      </c>
      <c r="G462" s="51"/>
      <c r="H462" s="51"/>
    </row>
    <row r="463" spans="1:8" ht="48">
      <c r="A463" s="8" t="s">
        <v>255</v>
      </c>
      <c r="B463" s="8" t="s">
        <v>284</v>
      </c>
      <c r="C463" s="7" t="s">
        <v>85</v>
      </c>
      <c r="D463" s="17" t="s">
        <v>286</v>
      </c>
      <c r="E463" s="35" t="s">
        <v>287</v>
      </c>
      <c r="F463" s="51">
        <f>F464</f>
        <v>32.200000000000003</v>
      </c>
      <c r="G463" s="51"/>
      <c r="H463" s="51"/>
    </row>
    <row r="464" spans="1:8" ht="24">
      <c r="A464" s="8" t="s">
        <v>255</v>
      </c>
      <c r="B464" s="8" t="s">
        <v>284</v>
      </c>
      <c r="C464" s="7" t="s">
        <v>85</v>
      </c>
      <c r="D464" s="8">
        <v>612</v>
      </c>
      <c r="E464" s="34" t="s">
        <v>536</v>
      </c>
      <c r="F464" s="51">
        <v>32.200000000000003</v>
      </c>
      <c r="G464" s="51"/>
      <c r="H464" s="51"/>
    </row>
    <row r="465" spans="1:8" ht="60">
      <c r="A465" s="8" t="s">
        <v>255</v>
      </c>
      <c r="B465" s="8" t="s">
        <v>284</v>
      </c>
      <c r="C465" s="7" t="s">
        <v>145</v>
      </c>
      <c r="D465" s="8"/>
      <c r="E465" s="34" t="s">
        <v>174</v>
      </c>
      <c r="F465" s="51">
        <f>F469+F472+F475+F466+F478</f>
        <v>21815.8</v>
      </c>
      <c r="G465" s="51">
        <f>G469+G472+G475</f>
        <v>13205</v>
      </c>
      <c r="H465" s="51">
        <f>H469+H472+H475</f>
        <v>13205</v>
      </c>
    </row>
    <row r="466" spans="1:8" ht="60">
      <c r="A466" s="8" t="s">
        <v>255</v>
      </c>
      <c r="B466" s="8" t="s">
        <v>284</v>
      </c>
      <c r="C466" s="7" t="s">
        <v>75</v>
      </c>
      <c r="D466" s="8"/>
      <c r="E466" s="34" t="s">
        <v>76</v>
      </c>
      <c r="F466" s="51">
        <f>F467</f>
        <v>7310.8</v>
      </c>
      <c r="G466" s="51"/>
      <c r="H466" s="51"/>
    </row>
    <row r="467" spans="1:8" ht="48">
      <c r="A467" s="8" t="s">
        <v>255</v>
      </c>
      <c r="B467" s="8" t="s">
        <v>284</v>
      </c>
      <c r="C467" s="7" t="s">
        <v>75</v>
      </c>
      <c r="D467" s="17" t="s">
        <v>286</v>
      </c>
      <c r="E467" s="35" t="s">
        <v>287</v>
      </c>
      <c r="F467" s="51">
        <f>F468</f>
        <v>7310.8</v>
      </c>
      <c r="G467" s="51"/>
      <c r="H467" s="51"/>
    </row>
    <row r="468" spans="1:8" ht="72">
      <c r="A468" s="8" t="s">
        <v>255</v>
      </c>
      <c r="B468" s="8" t="s">
        <v>284</v>
      </c>
      <c r="C468" s="7" t="s">
        <v>75</v>
      </c>
      <c r="D468" s="8" t="s">
        <v>389</v>
      </c>
      <c r="E468" s="34" t="s">
        <v>627</v>
      </c>
      <c r="F468" s="51">
        <v>7310.8</v>
      </c>
      <c r="G468" s="51"/>
      <c r="H468" s="51"/>
    </row>
    <row r="469" spans="1:8" ht="48">
      <c r="A469" s="8" t="s">
        <v>255</v>
      </c>
      <c r="B469" s="8" t="s">
        <v>284</v>
      </c>
      <c r="C469" s="7" t="s">
        <v>464</v>
      </c>
      <c r="D469" s="8"/>
      <c r="E469" s="34" t="s">
        <v>539</v>
      </c>
      <c r="F469" s="51">
        <f t="shared" ref="F469:H470" si="33">F470</f>
        <v>9280</v>
      </c>
      <c r="G469" s="51">
        <f t="shared" si="33"/>
        <v>9280</v>
      </c>
      <c r="H469" s="51">
        <f t="shared" si="33"/>
        <v>9280</v>
      </c>
    </row>
    <row r="470" spans="1:8" ht="48">
      <c r="A470" s="8" t="s">
        <v>255</v>
      </c>
      <c r="B470" s="8" t="s">
        <v>284</v>
      </c>
      <c r="C470" s="7" t="s">
        <v>464</v>
      </c>
      <c r="D470" s="17" t="s">
        <v>286</v>
      </c>
      <c r="E470" s="35" t="s">
        <v>287</v>
      </c>
      <c r="F470" s="51">
        <f t="shared" si="33"/>
        <v>9280</v>
      </c>
      <c r="G470" s="51">
        <f t="shared" si="33"/>
        <v>9280</v>
      </c>
      <c r="H470" s="51">
        <f t="shared" si="33"/>
        <v>9280</v>
      </c>
    </row>
    <row r="471" spans="1:8" ht="72">
      <c r="A471" s="8" t="s">
        <v>255</v>
      </c>
      <c r="B471" s="8" t="s">
        <v>284</v>
      </c>
      <c r="C471" s="7" t="s">
        <v>464</v>
      </c>
      <c r="D471" s="8" t="s">
        <v>389</v>
      </c>
      <c r="E471" s="34" t="s">
        <v>627</v>
      </c>
      <c r="F471" s="51">
        <v>9280</v>
      </c>
      <c r="G471" s="51">
        <v>9280</v>
      </c>
      <c r="H471" s="51">
        <v>9280</v>
      </c>
    </row>
    <row r="472" spans="1:8" ht="36">
      <c r="A472" s="8" t="s">
        <v>255</v>
      </c>
      <c r="B472" s="8" t="s">
        <v>284</v>
      </c>
      <c r="C472" s="7" t="s">
        <v>465</v>
      </c>
      <c r="D472" s="8"/>
      <c r="E472" s="34" t="s">
        <v>538</v>
      </c>
      <c r="F472" s="51">
        <f t="shared" ref="F472:H476" si="34">F473</f>
        <v>3199</v>
      </c>
      <c r="G472" s="51">
        <f t="shared" si="34"/>
        <v>3199</v>
      </c>
      <c r="H472" s="51">
        <f t="shared" si="34"/>
        <v>3199</v>
      </c>
    </row>
    <row r="473" spans="1:8" ht="48">
      <c r="A473" s="8" t="s">
        <v>255</v>
      </c>
      <c r="B473" s="8" t="s">
        <v>284</v>
      </c>
      <c r="C473" s="7" t="s">
        <v>465</v>
      </c>
      <c r="D473" s="17" t="s">
        <v>286</v>
      </c>
      <c r="E473" s="35" t="s">
        <v>287</v>
      </c>
      <c r="F473" s="51">
        <f t="shared" si="34"/>
        <v>3199</v>
      </c>
      <c r="G473" s="51">
        <f t="shared" si="34"/>
        <v>3199</v>
      </c>
      <c r="H473" s="51">
        <f t="shared" si="34"/>
        <v>3199</v>
      </c>
    </row>
    <row r="474" spans="1:8" ht="48">
      <c r="A474" s="8" t="s">
        <v>255</v>
      </c>
      <c r="B474" s="8" t="s">
        <v>284</v>
      </c>
      <c r="C474" s="7" t="s">
        <v>465</v>
      </c>
      <c r="D474" s="8" t="s">
        <v>389</v>
      </c>
      <c r="E474" s="34" t="s">
        <v>290</v>
      </c>
      <c r="F474" s="51">
        <v>3199</v>
      </c>
      <c r="G474" s="51">
        <v>3199</v>
      </c>
      <c r="H474" s="51">
        <v>3199</v>
      </c>
    </row>
    <row r="475" spans="1:8" ht="36">
      <c r="A475" s="8" t="s">
        <v>255</v>
      </c>
      <c r="B475" s="8" t="s">
        <v>284</v>
      </c>
      <c r="C475" s="7" t="s">
        <v>466</v>
      </c>
      <c r="D475" s="8"/>
      <c r="E475" s="34" t="s">
        <v>175</v>
      </c>
      <c r="F475" s="51">
        <f>F476</f>
        <v>726</v>
      </c>
      <c r="G475" s="51">
        <f t="shared" si="34"/>
        <v>726</v>
      </c>
      <c r="H475" s="51">
        <f t="shared" si="34"/>
        <v>726</v>
      </c>
    </row>
    <row r="476" spans="1:8" ht="48">
      <c r="A476" s="8" t="s">
        <v>255</v>
      </c>
      <c r="B476" s="8" t="s">
        <v>284</v>
      </c>
      <c r="C476" s="7" t="s">
        <v>466</v>
      </c>
      <c r="D476" s="17" t="s">
        <v>286</v>
      </c>
      <c r="E476" s="35" t="s">
        <v>287</v>
      </c>
      <c r="F476" s="51">
        <f>F477</f>
        <v>726</v>
      </c>
      <c r="G476" s="51">
        <f t="shared" si="34"/>
        <v>726</v>
      </c>
      <c r="H476" s="51">
        <f t="shared" si="34"/>
        <v>726</v>
      </c>
    </row>
    <row r="477" spans="1:8" ht="48">
      <c r="A477" s="8" t="s">
        <v>255</v>
      </c>
      <c r="B477" s="8" t="s">
        <v>284</v>
      </c>
      <c r="C477" s="7" t="s">
        <v>466</v>
      </c>
      <c r="D477" s="8" t="s">
        <v>389</v>
      </c>
      <c r="E477" s="34" t="s">
        <v>290</v>
      </c>
      <c r="F477" s="51">
        <v>726</v>
      </c>
      <c r="G477" s="51">
        <v>726</v>
      </c>
      <c r="H477" s="51">
        <v>726</v>
      </c>
    </row>
    <row r="478" spans="1:8" ht="60">
      <c r="A478" s="8" t="s">
        <v>255</v>
      </c>
      <c r="B478" s="8" t="s">
        <v>284</v>
      </c>
      <c r="C478" s="7" t="s">
        <v>279</v>
      </c>
      <c r="D478" s="8"/>
      <c r="E478" s="34" t="s">
        <v>611</v>
      </c>
      <c r="F478" s="51">
        <f>F479</f>
        <v>1300</v>
      </c>
      <c r="G478" s="51"/>
      <c r="H478" s="51"/>
    </row>
    <row r="479" spans="1:8" ht="48">
      <c r="A479" s="8" t="s">
        <v>255</v>
      </c>
      <c r="B479" s="8" t="s">
        <v>284</v>
      </c>
      <c r="C479" s="7" t="s">
        <v>279</v>
      </c>
      <c r="D479" s="17" t="s">
        <v>286</v>
      </c>
      <c r="E479" s="35" t="s">
        <v>287</v>
      </c>
      <c r="F479" s="51">
        <f>F480</f>
        <v>1300</v>
      </c>
      <c r="G479" s="51"/>
      <c r="H479" s="51"/>
    </row>
    <row r="480" spans="1:8" ht="24">
      <c r="A480" s="8" t="s">
        <v>255</v>
      </c>
      <c r="B480" s="8" t="s">
        <v>284</v>
      </c>
      <c r="C480" s="7" t="s">
        <v>279</v>
      </c>
      <c r="D480" s="8">
        <v>612</v>
      </c>
      <c r="E480" s="34" t="s">
        <v>536</v>
      </c>
      <c r="F480" s="51">
        <v>1300</v>
      </c>
      <c r="G480" s="51"/>
      <c r="H480" s="51"/>
    </row>
    <row r="481" spans="1:8" ht="36">
      <c r="A481" s="7" t="s">
        <v>255</v>
      </c>
      <c r="B481" s="7" t="s">
        <v>284</v>
      </c>
      <c r="C481" s="7" t="s">
        <v>398</v>
      </c>
      <c r="D481" s="8"/>
      <c r="E481" s="34" t="s">
        <v>98</v>
      </c>
      <c r="F481" s="51">
        <f t="shared" ref="F481:H482" si="35">F482</f>
        <v>181.5</v>
      </c>
      <c r="G481" s="51">
        <f t="shared" si="35"/>
        <v>1090</v>
      </c>
      <c r="H481" s="51">
        <f t="shared" si="35"/>
        <v>1090</v>
      </c>
    </row>
    <row r="482" spans="1:8" ht="72">
      <c r="A482" s="7" t="s">
        <v>255</v>
      </c>
      <c r="B482" s="7" t="s">
        <v>284</v>
      </c>
      <c r="C482" s="7" t="s">
        <v>403</v>
      </c>
      <c r="D482" s="8"/>
      <c r="E482" s="34" t="s">
        <v>154</v>
      </c>
      <c r="F482" s="51">
        <f t="shared" si="35"/>
        <v>181.5</v>
      </c>
      <c r="G482" s="51">
        <f t="shared" si="35"/>
        <v>1090</v>
      </c>
      <c r="H482" s="51">
        <f t="shared" si="35"/>
        <v>1090</v>
      </c>
    </row>
    <row r="483" spans="1:8" ht="60">
      <c r="A483" s="7" t="s">
        <v>255</v>
      </c>
      <c r="B483" s="7" t="s">
        <v>284</v>
      </c>
      <c r="C483" s="7" t="s">
        <v>410</v>
      </c>
      <c r="D483" s="8"/>
      <c r="E483" s="34" t="s">
        <v>155</v>
      </c>
      <c r="F483" s="51">
        <f>F484+F487</f>
        <v>181.5</v>
      </c>
      <c r="G483" s="51">
        <f>G484+G487</f>
        <v>1090</v>
      </c>
      <c r="H483" s="51">
        <f>H484+H487</f>
        <v>1090</v>
      </c>
    </row>
    <row r="484" spans="1:8" ht="48">
      <c r="A484" s="7" t="s">
        <v>255</v>
      </c>
      <c r="B484" s="7" t="s">
        <v>284</v>
      </c>
      <c r="C484" s="7" t="s">
        <v>467</v>
      </c>
      <c r="D484" s="8"/>
      <c r="E484" s="34" t="s">
        <v>366</v>
      </c>
      <c r="F484" s="51">
        <f t="shared" ref="F484:H485" si="36">F485</f>
        <v>181.5</v>
      </c>
      <c r="G484" s="51">
        <f t="shared" si="36"/>
        <v>190</v>
      </c>
      <c r="H484" s="51">
        <f t="shared" si="36"/>
        <v>190</v>
      </c>
    </row>
    <row r="485" spans="1:8" ht="48">
      <c r="A485" s="7" t="s">
        <v>255</v>
      </c>
      <c r="B485" s="7" t="s">
        <v>284</v>
      </c>
      <c r="C485" s="7" t="s">
        <v>467</v>
      </c>
      <c r="D485" s="17" t="s">
        <v>286</v>
      </c>
      <c r="E485" s="35" t="s">
        <v>287</v>
      </c>
      <c r="F485" s="51">
        <f t="shared" si="36"/>
        <v>181.5</v>
      </c>
      <c r="G485" s="51">
        <f t="shared" si="36"/>
        <v>190</v>
      </c>
      <c r="H485" s="51">
        <f t="shared" si="36"/>
        <v>190</v>
      </c>
    </row>
    <row r="486" spans="1:8" ht="24">
      <c r="A486" s="7" t="s">
        <v>255</v>
      </c>
      <c r="B486" s="7" t="s">
        <v>284</v>
      </c>
      <c r="C486" s="7" t="s">
        <v>467</v>
      </c>
      <c r="D486" s="8">
        <v>612</v>
      </c>
      <c r="E486" s="34" t="s">
        <v>536</v>
      </c>
      <c r="F486" s="51">
        <v>181.5</v>
      </c>
      <c r="G486" s="51">
        <v>190</v>
      </c>
      <c r="H486" s="51">
        <v>190</v>
      </c>
    </row>
    <row r="487" spans="1:8" ht="60">
      <c r="A487" s="7" t="s">
        <v>255</v>
      </c>
      <c r="B487" s="7" t="s">
        <v>284</v>
      </c>
      <c r="C487" s="7" t="s">
        <v>468</v>
      </c>
      <c r="D487" s="8"/>
      <c r="E487" s="34" t="s">
        <v>157</v>
      </c>
      <c r="F487" s="51">
        <f t="shared" ref="F487:H488" si="37">F488</f>
        <v>0</v>
      </c>
      <c r="G487" s="51">
        <f t="shared" si="37"/>
        <v>900</v>
      </c>
      <c r="H487" s="51">
        <f t="shared" si="37"/>
        <v>900</v>
      </c>
    </row>
    <row r="488" spans="1:8" ht="48">
      <c r="A488" s="7" t="s">
        <v>255</v>
      </c>
      <c r="B488" s="7" t="s">
        <v>284</v>
      </c>
      <c r="C488" s="7" t="s">
        <v>468</v>
      </c>
      <c r="D488" s="17" t="s">
        <v>286</v>
      </c>
      <c r="E488" s="35" t="s">
        <v>287</v>
      </c>
      <c r="F488" s="51">
        <f t="shared" si="37"/>
        <v>0</v>
      </c>
      <c r="G488" s="51">
        <f t="shared" si="37"/>
        <v>900</v>
      </c>
      <c r="H488" s="51">
        <f t="shared" si="37"/>
        <v>900</v>
      </c>
    </row>
    <row r="489" spans="1:8" ht="24">
      <c r="A489" s="7" t="s">
        <v>255</v>
      </c>
      <c r="B489" s="7" t="s">
        <v>284</v>
      </c>
      <c r="C489" s="7" t="s">
        <v>468</v>
      </c>
      <c r="D489" s="8">
        <v>612</v>
      </c>
      <c r="E489" s="34" t="s">
        <v>536</v>
      </c>
      <c r="F489" s="51"/>
      <c r="G489" s="51">
        <v>900</v>
      </c>
      <c r="H489" s="51">
        <v>900</v>
      </c>
    </row>
    <row r="490" spans="1:8" ht="36">
      <c r="A490" s="8" t="s">
        <v>255</v>
      </c>
      <c r="B490" s="8" t="s">
        <v>284</v>
      </c>
      <c r="C490" s="7" t="s">
        <v>390</v>
      </c>
      <c r="D490" s="8"/>
      <c r="E490" s="34" t="s">
        <v>320</v>
      </c>
      <c r="F490" s="51">
        <f>F491</f>
        <v>2848.09</v>
      </c>
      <c r="G490" s="51"/>
      <c r="H490" s="51"/>
    </row>
    <row r="491" spans="1:8" ht="60">
      <c r="A491" s="8" t="s">
        <v>255</v>
      </c>
      <c r="B491" s="8" t="s">
        <v>284</v>
      </c>
      <c r="C491" s="21" t="s">
        <v>396</v>
      </c>
      <c r="D491" s="8"/>
      <c r="E491" s="22" t="s">
        <v>321</v>
      </c>
      <c r="F491" s="51">
        <f>F492</f>
        <v>2848.09</v>
      </c>
      <c r="G491" s="51"/>
      <c r="H491" s="51"/>
    </row>
    <row r="492" spans="1:8" ht="48">
      <c r="A492" s="8" t="s">
        <v>255</v>
      </c>
      <c r="B492" s="8" t="s">
        <v>284</v>
      </c>
      <c r="C492" s="7" t="s">
        <v>397</v>
      </c>
      <c r="D492" s="8"/>
      <c r="E492" s="34" t="s">
        <v>322</v>
      </c>
      <c r="F492" s="51">
        <f>F493+F496+F499</f>
        <v>2848.09</v>
      </c>
      <c r="G492" s="51"/>
      <c r="H492" s="51"/>
    </row>
    <row r="493" spans="1:8" ht="48">
      <c r="A493" s="8" t="s">
        <v>255</v>
      </c>
      <c r="B493" s="8" t="s">
        <v>284</v>
      </c>
      <c r="C493" s="7" t="s">
        <v>469</v>
      </c>
      <c r="D493" s="8"/>
      <c r="E493" s="34" t="s">
        <v>323</v>
      </c>
      <c r="F493" s="51">
        <f>F494</f>
        <v>87</v>
      </c>
      <c r="G493" s="51"/>
      <c r="H493" s="51"/>
    </row>
    <row r="494" spans="1:8" ht="48">
      <c r="A494" s="8" t="s">
        <v>255</v>
      </c>
      <c r="B494" s="8" t="s">
        <v>284</v>
      </c>
      <c r="C494" s="7" t="s">
        <v>469</v>
      </c>
      <c r="D494" s="17" t="s">
        <v>286</v>
      </c>
      <c r="E494" s="35" t="s">
        <v>287</v>
      </c>
      <c r="F494" s="51">
        <f>F495</f>
        <v>87</v>
      </c>
      <c r="G494" s="51"/>
      <c r="H494" s="51"/>
    </row>
    <row r="495" spans="1:8" ht="24">
      <c r="A495" s="8" t="s">
        <v>255</v>
      </c>
      <c r="B495" s="8" t="s">
        <v>284</v>
      </c>
      <c r="C495" s="7" t="s">
        <v>469</v>
      </c>
      <c r="D495" s="8">
        <v>612</v>
      </c>
      <c r="E495" s="34" t="s">
        <v>536</v>
      </c>
      <c r="F495" s="51">
        <v>87</v>
      </c>
      <c r="G495" s="51"/>
      <c r="H495" s="51"/>
    </row>
    <row r="496" spans="1:8" ht="48">
      <c r="A496" s="8" t="s">
        <v>255</v>
      </c>
      <c r="B496" s="8" t="s">
        <v>284</v>
      </c>
      <c r="C496" s="7" t="s">
        <v>470</v>
      </c>
      <c r="D496" s="8"/>
      <c r="E496" s="34" t="s">
        <v>324</v>
      </c>
      <c r="F496" s="51">
        <f>F497</f>
        <v>105</v>
      </c>
      <c r="G496" s="51"/>
      <c r="H496" s="51"/>
    </row>
    <row r="497" spans="1:8" ht="48">
      <c r="A497" s="8" t="s">
        <v>255</v>
      </c>
      <c r="B497" s="8" t="s">
        <v>284</v>
      </c>
      <c r="C497" s="7" t="s">
        <v>470</v>
      </c>
      <c r="D497" s="17" t="s">
        <v>286</v>
      </c>
      <c r="E497" s="35" t="s">
        <v>287</v>
      </c>
      <c r="F497" s="51">
        <f>F498</f>
        <v>105</v>
      </c>
      <c r="G497" s="51"/>
      <c r="H497" s="51"/>
    </row>
    <row r="498" spans="1:8" ht="24">
      <c r="A498" s="8" t="s">
        <v>255</v>
      </c>
      <c r="B498" s="8" t="s">
        <v>284</v>
      </c>
      <c r="C498" s="7" t="s">
        <v>470</v>
      </c>
      <c r="D498" s="8">
        <v>612</v>
      </c>
      <c r="E498" s="34" t="s">
        <v>536</v>
      </c>
      <c r="F498" s="51">
        <v>105</v>
      </c>
      <c r="G498" s="51"/>
      <c r="H498" s="51"/>
    </row>
    <row r="499" spans="1:8" ht="48">
      <c r="A499" s="8" t="s">
        <v>255</v>
      </c>
      <c r="B499" s="8" t="s">
        <v>284</v>
      </c>
      <c r="C499" s="7" t="s">
        <v>471</v>
      </c>
      <c r="D499" s="8"/>
      <c r="E499" s="34" t="s">
        <v>332</v>
      </c>
      <c r="F499" s="51">
        <f>F500</f>
        <v>2656.09</v>
      </c>
      <c r="G499" s="51"/>
      <c r="H499" s="51"/>
    </row>
    <row r="500" spans="1:8" ht="48">
      <c r="A500" s="8" t="s">
        <v>255</v>
      </c>
      <c r="B500" s="8" t="s">
        <v>284</v>
      </c>
      <c r="C500" s="7" t="s">
        <v>471</v>
      </c>
      <c r="D500" s="17" t="s">
        <v>286</v>
      </c>
      <c r="E500" s="35" t="s">
        <v>287</v>
      </c>
      <c r="F500" s="51">
        <f>F501</f>
        <v>2656.09</v>
      </c>
      <c r="G500" s="51"/>
      <c r="H500" s="51"/>
    </row>
    <row r="501" spans="1:8" ht="24">
      <c r="A501" s="8" t="s">
        <v>255</v>
      </c>
      <c r="B501" s="8" t="s">
        <v>284</v>
      </c>
      <c r="C501" s="7" t="s">
        <v>471</v>
      </c>
      <c r="D501" s="8">
        <v>612</v>
      </c>
      <c r="E501" s="34" t="s">
        <v>536</v>
      </c>
      <c r="F501" s="51">
        <v>2656.09</v>
      </c>
      <c r="G501" s="51"/>
      <c r="H501" s="51"/>
    </row>
    <row r="502" spans="1:8">
      <c r="A502" s="12" t="s">
        <v>255</v>
      </c>
      <c r="B502" s="12" t="s">
        <v>310</v>
      </c>
      <c r="C502" s="12"/>
      <c r="D502" s="11"/>
      <c r="E502" s="34" t="s">
        <v>338</v>
      </c>
      <c r="F502" s="50">
        <f>F503+F540+F582+F574</f>
        <v>118694.428</v>
      </c>
      <c r="G502" s="50">
        <f>G503+G540+G582+G574</f>
        <v>102170</v>
      </c>
      <c r="H502" s="50">
        <f>H503+H540+H582+H574</f>
        <v>102360</v>
      </c>
    </row>
    <row r="503" spans="1:8" ht="24">
      <c r="A503" s="7" t="s">
        <v>255</v>
      </c>
      <c r="B503" s="7" t="s">
        <v>310</v>
      </c>
      <c r="C503" s="7" t="s">
        <v>140</v>
      </c>
      <c r="D503" s="8"/>
      <c r="E503" s="34" t="s">
        <v>112</v>
      </c>
      <c r="F503" s="51">
        <f>F504</f>
        <v>86002.308000000005</v>
      </c>
      <c r="G503" s="51">
        <f>G504</f>
        <v>76226</v>
      </c>
      <c r="H503" s="51">
        <f>H504</f>
        <v>76226</v>
      </c>
    </row>
    <row r="504" spans="1:8" ht="24">
      <c r="A504" s="7" t="s">
        <v>255</v>
      </c>
      <c r="B504" s="7" t="s">
        <v>310</v>
      </c>
      <c r="C504" s="7" t="s">
        <v>146</v>
      </c>
      <c r="D504" s="8"/>
      <c r="E504" s="34" t="s">
        <v>176</v>
      </c>
      <c r="F504" s="51">
        <f>F505+F536</f>
        <v>86002.308000000005</v>
      </c>
      <c r="G504" s="51">
        <f>G505+G536</f>
        <v>76226</v>
      </c>
      <c r="H504" s="51">
        <f>H505+H536</f>
        <v>76226</v>
      </c>
    </row>
    <row r="505" spans="1:8" ht="60">
      <c r="A505" s="7" t="s">
        <v>255</v>
      </c>
      <c r="B505" s="7" t="s">
        <v>310</v>
      </c>
      <c r="C505" s="7" t="s">
        <v>147</v>
      </c>
      <c r="D505" s="8"/>
      <c r="E505" s="34" t="s">
        <v>153</v>
      </c>
      <c r="F505" s="51">
        <f>F506+F509+F512+F518+F515+F521+F524+F527+F530+F533</f>
        <v>85240.308000000005</v>
      </c>
      <c r="G505" s="51">
        <f>G506+G509</f>
        <v>75464</v>
      </c>
      <c r="H505" s="51">
        <f>H506+H509</f>
        <v>75464</v>
      </c>
    </row>
    <row r="506" spans="1:8" ht="24">
      <c r="A506" s="7" t="s">
        <v>255</v>
      </c>
      <c r="B506" s="7" t="s">
        <v>310</v>
      </c>
      <c r="C506" s="7" t="s">
        <v>472</v>
      </c>
      <c r="D506" s="8"/>
      <c r="E506" s="34" t="s">
        <v>543</v>
      </c>
      <c r="F506" s="51">
        <f t="shared" ref="F506:H507" si="38">F507</f>
        <v>72085.8</v>
      </c>
      <c r="G506" s="51">
        <f t="shared" si="38"/>
        <v>72464</v>
      </c>
      <c r="H506" s="51">
        <f t="shared" si="38"/>
        <v>72464</v>
      </c>
    </row>
    <row r="507" spans="1:8" ht="48">
      <c r="A507" s="7" t="s">
        <v>255</v>
      </c>
      <c r="B507" s="7" t="s">
        <v>310</v>
      </c>
      <c r="C507" s="7" t="s">
        <v>472</v>
      </c>
      <c r="D507" s="17" t="s">
        <v>286</v>
      </c>
      <c r="E507" s="35" t="s">
        <v>287</v>
      </c>
      <c r="F507" s="51">
        <f t="shared" si="38"/>
        <v>72085.8</v>
      </c>
      <c r="G507" s="51">
        <f t="shared" si="38"/>
        <v>72464</v>
      </c>
      <c r="H507" s="51">
        <f t="shared" si="38"/>
        <v>72464</v>
      </c>
    </row>
    <row r="508" spans="1:8" ht="72">
      <c r="A508" s="7" t="s">
        <v>255</v>
      </c>
      <c r="B508" s="7" t="s">
        <v>310</v>
      </c>
      <c r="C508" s="7" t="s">
        <v>472</v>
      </c>
      <c r="D508" s="8" t="s">
        <v>389</v>
      </c>
      <c r="E508" s="34" t="s">
        <v>627</v>
      </c>
      <c r="F508" s="51">
        <v>72085.8</v>
      </c>
      <c r="G508" s="51">
        <v>72464</v>
      </c>
      <c r="H508" s="51">
        <v>72464</v>
      </c>
    </row>
    <row r="509" spans="1:8" ht="48">
      <c r="A509" s="7" t="s">
        <v>255</v>
      </c>
      <c r="B509" s="7" t="s">
        <v>310</v>
      </c>
      <c r="C509" s="7" t="s">
        <v>473</v>
      </c>
      <c r="D509" s="8"/>
      <c r="E509" s="34" t="s">
        <v>371</v>
      </c>
      <c r="F509" s="51">
        <f t="shared" ref="F509:H510" si="39">F510</f>
        <v>1729.577</v>
      </c>
      <c r="G509" s="51">
        <f t="shared" si="39"/>
        <v>3000</v>
      </c>
      <c r="H509" s="51">
        <f t="shared" si="39"/>
        <v>3000</v>
      </c>
    </row>
    <row r="510" spans="1:8" ht="48">
      <c r="A510" s="7" t="s">
        <v>255</v>
      </c>
      <c r="B510" s="7" t="s">
        <v>310</v>
      </c>
      <c r="C510" s="7" t="s">
        <v>473</v>
      </c>
      <c r="D510" s="17" t="s">
        <v>286</v>
      </c>
      <c r="E510" s="35" t="s">
        <v>287</v>
      </c>
      <c r="F510" s="51">
        <f>F511</f>
        <v>1729.577</v>
      </c>
      <c r="G510" s="51">
        <f t="shared" si="39"/>
        <v>3000</v>
      </c>
      <c r="H510" s="51">
        <v>3000</v>
      </c>
    </row>
    <row r="511" spans="1:8" ht="24">
      <c r="A511" s="7" t="s">
        <v>255</v>
      </c>
      <c r="B511" s="7" t="s">
        <v>310</v>
      </c>
      <c r="C511" s="7" t="s">
        <v>473</v>
      </c>
      <c r="D511" s="8">
        <v>612</v>
      </c>
      <c r="E511" s="34" t="s">
        <v>536</v>
      </c>
      <c r="F511" s="51">
        <v>1729.577</v>
      </c>
      <c r="G511" s="51">
        <v>3000</v>
      </c>
      <c r="H511" s="51">
        <v>3000</v>
      </c>
    </row>
    <row r="512" spans="1:8" ht="48">
      <c r="A512" s="7" t="s">
        <v>255</v>
      </c>
      <c r="B512" s="7" t="s">
        <v>310</v>
      </c>
      <c r="C512" s="7" t="s">
        <v>562</v>
      </c>
      <c r="D512" s="8"/>
      <c r="E512" s="34" t="s">
        <v>563</v>
      </c>
      <c r="F512" s="51">
        <f>F513</f>
        <v>1445.3309999999999</v>
      </c>
      <c r="G512" s="51"/>
      <c r="H512" s="51"/>
    </row>
    <row r="513" spans="1:8" ht="48">
      <c r="A513" s="7" t="s">
        <v>255</v>
      </c>
      <c r="B513" s="7" t="s">
        <v>310</v>
      </c>
      <c r="C513" s="7" t="s">
        <v>562</v>
      </c>
      <c r="D513" s="17" t="s">
        <v>286</v>
      </c>
      <c r="E513" s="35" t="s">
        <v>287</v>
      </c>
      <c r="F513" s="51">
        <f>F514</f>
        <v>1445.3309999999999</v>
      </c>
      <c r="G513" s="51"/>
      <c r="H513" s="51"/>
    </row>
    <row r="514" spans="1:8" ht="24">
      <c r="A514" s="7" t="s">
        <v>255</v>
      </c>
      <c r="B514" s="7" t="s">
        <v>310</v>
      </c>
      <c r="C514" s="7" t="s">
        <v>562</v>
      </c>
      <c r="D514" s="8">
        <v>612</v>
      </c>
      <c r="E514" s="34" t="s">
        <v>536</v>
      </c>
      <c r="F514" s="51">
        <v>1445.3309999999999</v>
      </c>
      <c r="G514" s="51"/>
      <c r="H514" s="51"/>
    </row>
    <row r="515" spans="1:8" ht="36">
      <c r="A515" s="7" t="s">
        <v>255</v>
      </c>
      <c r="B515" s="7" t="s">
        <v>310</v>
      </c>
      <c r="C515" s="7" t="s">
        <v>577</v>
      </c>
      <c r="D515" s="8"/>
      <c r="E515" s="34" t="s">
        <v>576</v>
      </c>
      <c r="F515" s="51">
        <f>F516</f>
        <v>147.6</v>
      </c>
      <c r="G515" s="51"/>
      <c r="H515" s="51"/>
    </row>
    <row r="516" spans="1:8" ht="48">
      <c r="A516" s="7" t="s">
        <v>255</v>
      </c>
      <c r="B516" s="7" t="s">
        <v>310</v>
      </c>
      <c r="C516" s="7" t="s">
        <v>577</v>
      </c>
      <c r="D516" s="17" t="s">
        <v>286</v>
      </c>
      <c r="E516" s="35" t="s">
        <v>287</v>
      </c>
      <c r="F516" s="51">
        <f>F517</f>
        <v>147.6</v>
      </c>
      <c r="G516" s="51"/>
      <c r="H516" s="51"/>
    </row>
    <row r="517" spans="1:8" ht="24">
      <c r="A517" s="7" t="s">
        <v>255</v>
      </c>
      <c r="B517" s="7" t="s">
        <v>310</v>
      </c>
      <c r="C517" s="7" t="s">
        <v>577</v>
      </c>
      <c r="D517" s="8">
        <v>612</v>
      </c>
      <c r="E517" s="34" t="s">
        <v>536</v>
      </c>
      <c r="F517" s="51">
        <v>147.6</v>
      </c>
      <c r="G517" s="51"/>
      <c r="H517" s="51"/>
    </row>
    <row r="518" spans="1:8" ht="36">
      <c r="A518" s="7" t="s">
        <v>255</v>
      </c>
      <c r="B518" s="7" t="s">
        <v>310</v>
      </c>
      <c r="C518" s="7" t="s">
        <v>574</v>
      </c>
      <c r="D518" s="8"/>
      <c r="E518" s="34" t="s">
        <v>575</v>
      </c>
      <c r="F518" s="51">
        <f>F519</f>
        <v>111</v>
      </c>
      <c r="G518" s="51"/>
      <c r="H518" s="51"/>
    </row>
    <row r="519" spans="1:8" ht="48">
      <c r="A519" s="7" t="s">
        <v>255</v>
      </c>
      <c r="B519" s="7" t="s">
        <v>310</v>
      </c>
      <c r="C519" s="7" t="s">
        <v>574</v>
      </c>
      <c r="D519" s="17" t="s">
        <v>286</v>
      </c>
      <c r="E519" s="35" t="s">
        <v>287</v>
      </c>
      <c r="F519" s="51">
        <f>F520</f>
        <v>111</v>
      </c>
      <c r="G519" s="51"/>
      <c r="H519" s="51"/>
    </row>
    <row r="520" spans="1:8" ht="24">
      <c r="A520" s="7" t="s">
        <v>255</v>
      </c>
      <c r="B520" s="7" t="s">
        <v>310</v>
      </c>
      <c r="C520" s="7" t="s">
        <v>574</v>
      </c>
      <c r="D520" s="8">
        <v>612</v>
      </c>
      <c r="E520" s="34" t="s">
        <v>536</v>
      </c>
      <c r="F520" s="51">
        <v>111</v>
      </c>
      <c r="G520" s="51"/>
      <c r="H520" s="51"/>
    </row>
    <row r="521" spans="1:8" ht="48">
      <c r="A521" s="7" t="s">
        <v>255</v>
      </c>
      <c r="B521" s="7" t="s">
        <v>310</v>
      </c>
      <c r="C521" s="7" t="s">
        <v>211</v>
      </c>
      <c r="D521" s="8"/>
      <c r="E521" s="34" t="s">
        <v>350</v>
      </c>
      <c r="F521" s="51">
        <f>F522</f>
        <v>6445.7</v>
      </c>
      <c r="G521" s="51"/>
      <c r="H521" s="51"/>
    </row>
    <row r="522" spans="1:8" ht="48">
      <c r="A522" s="7" t="s">
        <v>255</v>
      </c>
      <c r="B522" s="7" t="s">
        <v>310</v>
      </c>
      <c r="C522" s="7" t="s">
        <v>211</v>
      </c>
      <c r="D522" s="17" t="s">
        <v>286</v>
      </c>
      <c r="E522" s="35" t="s">
        <v>287</v>
      </c>
      <c r="F522" s="51">
        <f>F523</f>
        <v>6445.7</v>
      </c>
      <c r="G522" s="51"/>
      <c r="H522" s="51"/>
    </row>
    <row r="523" spans="1:8" ht="72">
      <c r="A523" s="7" t="s">
        <v>255</v>
      </c>
      <c r="B523" s="7" t="s">
        <v>310</v>
      </c>
      <c r="C523" s="7" t="s">
        <v>211</v>
      </c>
      <c r="D523" s="8" t="s">
        <v>389</v>
      </c>
      <c r="E523" s="34" t="s">
        <v>627</v>
      </c>
      <c r="F523" s="51">
        <v>6445.7</v>
      </c>
      <c r="G523" s="51"/>
      <c r="H523" s="51"/>
    </row>
    <row r="524" spans="1:8" ht="60">
      <c r="A524" s="7" t="s">
        <v>255</v>
      </c>
      <c r="B524" s="7" t="s">
        <v>310</v>
      </c>
      <c r="C524" s="7" t="s">
        <v>212</v>
      </c>
      <c r="D524" s="8"/>
      <c r="E524" s="34" t="s">
        <v>351</v>
      </c>
      <c r="F524" s="51">
        <f>F525</f>
        <v>451.2</v>
      </c>
      <c r="G524" s="51"/>
      <c r="H524" s="51"/>
    </row>
    <row r="525" spans="1:8" ht="48">
      <c r="A525" s="7" t="s">
        <v>255</v>
      </c>
      <c r="B525" s="7" t="s">
        <v>310</v>
      </c>
      <c r="C525" s="7" t="s">
        <v>212</v>
      </c>
      <c r="D525" s="17" t="s">
        <v>286</v>
      </c>
      <c r="E525" s="35" t="s">
        <v>287</v>
      </c>
      <c r="F525" s="51">
        <f>F526</f>
        <v>451.2</v>
      </c>
      <c r="G525" s="51"/>
      <c r="H525" s="51"/>
    </row>
    <row r="526" spans="1:8" ht="72">
      <c r="A526" s="7" t="s">
        <v>255</v>
      </c>
      <c r="B526" s="7" t="s">
        <v>310</v>
      </c>
      <c r="C526" s="7" t="s">
        <v>212</v>
      </c>
      <c r="D526" s="8" t="s">
        <v>389</v>
      </c>
      <c r="E526" s="34" t="s">
        <v>627</v>
      </c>
      <c r="F526" s="51">
        <v>451.2</v>
      </c>
      <c r="G526" s="51"/>
      <c r="H526" s="51"/>
    </row>
    <row r="527" spans="1:8" ht="72">
      <c r="A527" s="7" t="s">
        <v>255</v>
      </c>
      <c r="B527" s="7" t="s">
        <v>310</v>
      </c>
      <c r="C527" s="7" t="s">
        <v>623</v>
      </c>
      <c r="D527" s="8"/>
      <c r="E527" s="34" t="s">
        <v>586</v>
      </c>
      <c r="F527" s="51">
        <v>2267.4</v>
      </c>
      <c r="G527" s="51"/>
      <c r="H527" s="51"/>
    </row>
    <row r="528" spans="1:8" ht="48">
      <c r="A528" s="7" t="s">
        <v>255</v>
      </c>
      <c r="B528" s="7" t="s">
        <v>310</v>
      </c>
      <c r="C528" s="7" t="s">
        <v>623</v>
      </c>
      <c r="D528" s="17" t="s">
        <v>286</v>
      </c>
      <c r="E528" s="35" t="s">
        <v>287</v>
      </c>
      <c r="F528" s="51">
        <f>F529</f>
        <v>2267.4</v>
      </c>
      <c r="G528" s="51"/>
      <c r="H528" s="51"/>
    </row>
    <row r="529" spans="1:8" ht="48">
      <c r="A529" s="7" t="s">
        <v>255</v>
      </c>
      <c r="B529" s="7" t="s">
        <v>310</v>
      </c>
      <c r="C529" s="7" t="s">
        <v>623</v>
      </c>
      <c r="D529" s="8" t="s">
        <v>389</v>
      </c>
      <c r="E529" s="34" t="s">
        <v>290</v>
      </c>
      <c r="F529" s="51">
        <v>2267.4</v>
      </c>
      <c r="G529" s="51"/>
      <c r="H529" s="51"/>
    </row>
    <row r="530" spans="1:8" ht="72">
      <c r="A530" s="7" t="s">
        <v>255</v>
      </c>
      <c r="B530" s="7" t="s">
        <v>310</v>
      </c>
      <c r="C530" s="7" t="s">
        <v>622</v>
      </c>
      <c r="D530" s="8"/>
      <c r="E530" s="34" t="s">
        <v>587</v>
      </c>
      <c r="F530" s="51">
        <f>F531</f>
        <v>226.7</v>
      </c>
      <c r="G530" s="51"/>
      <c r="H530" s="51"/>
    </row>
    <row r="531" spans="1:8" ht="48">
      <c r="A531" s="7" t="s">
        <v>255</v>
      </c>
      <c r="B531" s="7" t="s">
        <v>310</v>
      </c>
      <c r="C531" s="7" t="s">
        <v>622</v>
      </c>
      <c r="D531" s="17" t="s">
        <v>286</v>
      </c>
      <c r="E531" s="35" t="s">
        <v>287</v>
      </c>
      <c r="F531" s="51">
        <f>F532</f>
        <v>226.7</v>
      </c>
      <c r="G531" s="51"/>
      <c r="H531" s="51"/>
    </row>
    <row r="532" spans="1:8" ht="72">
      <c r="A532" s="7" t="s">
        <v>255</v>
      </c>
      <c r="B532" s="7" t="s">
        <v>310</v>
      </c>
      <c r="C532" s="7" t="s">
        <v>622</v>
      </c>
      <c r="D532" s="8" t="s">
        <v>389</v>
      </c>
      <c r="E532" s="34" t="s">
        <v>627</v>
      </c>
      <c r="F532" s="51">
        <v>226.7</v>
      </c>
      <c r="G532" s="51"/>
      <c r="H532" s="51"/>
    </row>
    <row r="533" spans="1:8" ht="48">
      <c r="A533" s="7" t="s">
        <v>255</v>
      </c>
      <c r="B533" s="7" t="s">
        <v>310</v>
      </c>
      <c r="C533" s="7" t="s">
        <v>641</v>
      </c>
      <c r="D533" s="8"/>
      <c r="E533" s="34" t="s">
        <v>636</v>
      </c>
      <c r="F533" s="51">
        <f>F534</f>
        <v>330</v>
      </c>
      <c r="G533" s="51"/>
      <c r="H533" s="51"/>
    </row>
    <row r="534" spans="1:8" ht="48">
      <c r="A534" s="7" t="s">
        <v>255</v>
      </c>
      <c r="B534" s="7" t="s">
        <v>310</v>
      </c>
      <c r="C534" s="7" t="s">
        <v>641</v>
      </c>
      <c r="D534" s="17" t="s">
        <v>286</v>
      </c>
      <c r="E534" s="35" t="s">
        <v>287</v>
      </c>
      <c r="F534" s="51">
        <f>F535</f>
        <v>330</v>
      </c>
      <c r="G534" s="51"/>
      <c r="H534" s="51"/>
    </row>
    <row r="535" spans="1:8" ht="24">
      <c r="A535" s="7" t="s">
        <v>255</v>
      </c>
      <c r="B535" s="7" t="s">
        <v>310</v>
      </c>
      <c r="C535" s="7" t="s">
        <v>641</v>
      </c>
      <c r="D535" s="8">
        <v>612</v>
      </c>
      <c r="E535" s="34" t="s">
        <v>536</v>
      </c>
      <c r="F535" s="51">
        <v>330</v>
      </c>
      <c r="G535" s="51"/>
      <c r="H535" s="51"/>
    </row>
    <row r="536" spans="1:8" ht="36">
      <c r="A536" s="7" t="s">
        <v>255</v>
      </c>
      <c r="B536" s="7" t="s">
        <v>310</v>
      </c>
      <c r="C536" s="7" t="s">
        <v>513</v>
      </c>
      <c r="D536" s="8"/>
      <c r="E536" s="70" t="s">
        <v>177</v>
      </c>
      <c r="F536" s="51">
        <f>F537</f>
        <v>762</v>
      </c>
      <c r="G536" s="51">
        <f t="shared" ref="G536:H538" si="40">G537</f>
        <v>762</v>
      </c>
      <c r="H536" s="51">
        <f t="shared" si="40"/>
        <v>762</v>
      </c>
    </row>
    <row r="537" spans="1:8" ht="48">
      <c r="A537" s="7" t="s">
        <v>255</v>
      </c>
      <c r="B537" s="7" t="s">
        <v>310</v>
      </c>
      <c r="C537" s="7" t="s">
        <v>474</v>
      </c>
      <c r="D537" s="8"/>
      <c r="E537" s="70" t="s">
        <v>208</v>
      </c>
      <c r="F537" s="51">
        <f>F538</f>
        <v>762</v>
      </c>
      <c r="G537" s="51">
        <f t="shared" si="40"/>
        <v>762</v>
      </c>
      <c r="H537" s="51">
        <f t="shared" si="40"/>
        <v>762</v>
      </c>
    </row>
    <row r="538" spans="1:8" ht="48">
      <c r="A538" s="7" t="s">
        <v>255</v>
      </c>
      <c r="B538" s="7" t="s">
        <v>310</v>
      </c>
      <c r="C538" s="7" t="s">
        <v>474</v>
      </c>
      <c r="D538" s="17" t="s">
        <v>286</v>
      </c>
      <c r="E538" s="71" t="s">
        <v>287</v>
      </c>
      <c r="F538" s="51">
        <f>F539</f>
        <v>762</v>
      </c>
      <c r="G538" s="51">
        <f t="shared" si="40"/>
        <v>762</v>
      </c>
      <c r="H538" s="51">
        <f t="shared" si="40"/>
        <v>762</v>
      </c>
    </row>
    <row r="539" spans="1:8" ht="72">
      <c r="A539" s="7" t="s">
        <v>255</v>
      </c>
      <c r="B539" s="7" t="s">
        <v>310</v>
      </c>
      <c r="C539" s="7" t="s">
        <v>474</v>
      </c>
      <c r="D539" s="8" t="s">
        <v>389</v>
      </c>
      <c r="E539" s="34" t="s">
        <v>627</v>
      </c>
      <c r="F539" s="51">
        <v>762</v>
      </c>
      <c r="G539" s="51">
        <v>762</v>
      </c>
      <c r="H539" s="51">
        <v>762</v>
      </c>
    </row>
    <row r="540" spans="1:8" ht="36">
      <c r="A540" s="8" t="s">
        <v>255</v>
      </c>
      <c r="B540" s="7" t="s">
        <v>310</v>
      </c>
      <c r="C540" s="7" t="s">
        <v>135</v>
      </c>
      <c r="D540" s="8"/>
      <c r="E540" s="34" t="s">
        <v>194</v>
      </c>
      <c r="F540" s="51">
        <f t="shared" ref="F540:H541" si="41">F541</f>
        <v>31464.62</v>
      </c>
      <c r="G540" s="51">
        <f t="shared" si="41"/>
        <v>25944</v>
      </c>
      <c r="H540" s="51">
        <f t="shared" si="41"/>
        <v>25944</v>
      </c>
    </row>
    <row r="541" spans="1:8" ht="36">
      <c r="A541" s="8" t="s">
        <v>255</v>
      </c>
      <c r="B541" s="7" t="s">
        <v>310</v>
      </c>
      <c r="C541" s="7" t="s">
        <v>136</v>
      </c>
      <c r="D541" s="8"/>
      <c r="E541" s="34" t="s">
        <v>334</v>
      </c>
      <c r="F541" s="51">
        <f>F542</f>
        <v>31464.62</v>
      </c>
      <c r="G541" s="51">
        <f t="shared" si="41"/>
        <v>25944</v>
      </c>
      <c r="H541" s="51">
        <f t="shared" si="41"/>
        <v>25944</v>
      </c>
    </row>
    <row r="542" spans="1:8" ht="36">
      <c r="A542" s="8" t="s">
        <v>255</v>
      </c>
      <c r="B542" s="7" t="s">
        <v>310</v>
      </c>
      <c r="C542" s="7" t="s">
        <v>38</v>
      </c>
      <c r="D542" s="8"/>
      <c r="E542" s="34" t="s">
        <v>335</v>
      </c>
      <c r="F542" s="51">
        <f>F543+F547+F554+F558+F550+F566+F562+F570</f>
        <v>31464.62</v>
      </c>
      <c r="G542" s="51">
        <f>G543+G547</f>
        <v>25944</v>
      </c>
      <c r="H542" s="51">
        <f>H543+H547</f>
        <v>25944</v>
      </c>
    </row>
    <row r="543" spans="1:8" ht="24">
      <c r="A543" s="8" t="s">
        <v>255</v>
      </c>
      <c r="B543" s="7" t="s">
        <v>310</v>
      </c>
      <c r="C543" s="7" t="s">
        <v>475</v>
      </c>
      <c r="D543" s="8"/>
      <c r="E543" s="34" t="s">
        <v>377</v>
      </c>
      <c r="F543" s="51">
        <f>F544</f>
        <v>25678.300000000003</v>
      </c>
      <c r="G543" s="51">
        <f>G544</f>
        <v>25944</v>
      </c>
      <c r="H543" s="51">
        <f>H544</f>
        <v>25944</v>
      </c>
    </row>
    <row r="544" spans="1:8" ht="48">
      <c r="A544" s="8" t="s">
        <v>255</v>
      </c>
      <c r="B544" s="7" t="s">
        <v>310</v>
      </c>
      <c r="C544" s="7" t="s">
        <v>475</v>
      </c>
      <c r="D544" s="17" t="s">
        <v>286</v>
      </c>
      <c r="E544" s="35" t="s">
        <v>287</v>
      </c>
      <c r="F544" s="51">
        <f>F545+F546</f>
        <v>25678.300000000003</v>
      </c>
      <c r="G544" s="51">
        <f>G545+G546</f>
        <v>25944</v>
      </c>
      <c r="H544" s="51">
        <f>H545+H546</f>
        <v>25944</v>
      </c>
    </row>
    <row r="545" spans="1:8" ht="72">
      <c r="A545" s="8" t="s">
        <v>255</v>
      </c>
      <c r="B545" s="7" t="s">
        <v>310</v>
      </c>
      <c r="C545" s="7" t="s">
        <v>475</v>
      </c>
      <c r="D545" s="8" t="s">
        <v>289</v>
      </c>
      <c r="E545" s="34" t="s">
        <v>627</v>
      </c>
      <c r="F545" s="51">
        <v>13967.1</v>
      </c>
      <c r="G545" s="51">
        <v>14063</v>
      </c>
      <c r="H545" s="51">
        <v>14063</v>
      </c>
    </row>
    <row r="546" spans="1:8" ht="72">
      <c r="A546" s="8" t="s">
        <v>255</v>
      </c>
      <c r="B546" s="7" t="s">
        <v>310</v>
      </c>
      <c r="C546" s="7" t="s">
        <v>475</v>
      </c>
      <c r="D546" s="8" t="s">
        <v>291</v>
      </c>
      <c r="E546" s="34" t="s">
        <v>626</v>
      </c>
      <c r="F546" s="51">
        <v>11711.2</v>
      </c>
      <c r="G546" s="51">
        <v>11881</v>
      </c>
      <c r="H546" s="51">
        <v>11881</v>
      </c>
    </row>
    <row r="547" spans="1:8" ht="48">
      <c r="A547" s="8" t="s">
        <v>255</v>
      </c>
      <c r="B547" s="7" t="s">
        <v>310</v>
      </c>
      <c r="C547" s="7" t="s">
        <v>476</v>
      </c>
      <c r="D547" s="8"/>
      <c r="E547" s="34" t="s">
        <v>181</v>
      </c>
      <c r="F547" s="51">
        <f t="shared" ref="F547:H548" si="42">F548</f>
        <v>39</v>
      </c>
      <c r="G547" s="51">
        <f t="shared" si="42"/>
        <v>0</v>
      </c>
      <c r="H547" s="51">
        <f t="shared" si="42"/>
        <v>0</v>
      </c>
    </row>
    <row r="548" spans="1:8" ht="48">
      <c r="A548" s="8" t="s">
        <v>255</v>
      </c>
      <c r="B548" s="7" t="s">
        <v>310</v>
      </c>
      <c r="C548" s="7" t="s">
        <v>476</v>
      </c>
      <c r="D548" s="17" t="s">
        <v>286</v>
      </c>
      <c r="E548" s="35" t="s">
        <v>287</v>
      </c>
      <c r="F548" s="51">
        <f>F549</f>
        <v>39</v>
      </c>
      <c r="G548" s="51">
        <f t="shared" si="42"/>
        <v>0</v>
      </c>
      <c r="H548" s="51">
        <f t="shared" si="42"/>
        <v>0</v>
      </c>
    </row>
    <row r="549" spans="1:8" ht="24">
      <c r="A549" s="8" t="s">
        <v>255</v>
      </c>
      <c r="B549" s="7" t="s">
        <v>310</v>
      </c>
      <c r="C549" s="7" t="s">
        <v>476</v>
      </c>
      <c r="D549" s="8">
        <v>622</v>
      </c>
      <c r="E549" s="34" t="s">
        <v>346</v>
      </c>
      <c r="F549" s="51">
        <v>39</v>
      </c>
      <c r="G549" s="51"/>
      <c r="H549" s="51"/>
    </row>
    <row r="550" spans="1:8" ht="60">
      <c r="A550" s="8" t="s">
        <v>255</v>
      </c>
      <c r="B550" s="7" t="s">
        <v>310</v>
      </c>
      <c r="C550" s="7" t="s">
        <v>273</v>
      </c>
      <c r="D550" s="8"/>
      <c r="E550" s="34" t="s">
        <v>274</v>
      </c>
      <c r="F550" s="51">
        <f>F551</f>
        <v>234.92</v>
      </c>
      <c r="G550" s="51"/>
      <c r="H550" s="51"/>
    </row>
    <row r="551" spans="1:8" ht="48">
      <c r="A551" s="8" t="s">
        <v>255</v>
      </c>
      <c r="B551" s="7" t="s">
        <v>310</v>
      </c>
      <c r="C551" s="7" t="s">
        <v>273</v>
      </c>
      <c r="D551" s="17" t="s">
        <v>286</v>
      </c>
      <c r="E551" s="35" t="s">
        <v>287</v>
      </c>
      <c r="F551" s="51">
        <f>F552+F553</f>
        <v>234.92</v>
      </c>
      <c r="G551" s="51"/>
      <c r="H551" s="51"/>
    </row>
    <row r="552" spans="1:8" ht="24">
      <c r="A552" s="8" t="s">
        <v>255</v>
      </c>
      <c r="B552" s="7" t="s">
        <v>310</v>
      </c>
      <c r="C552" s="7" t="s">
        <v>273</v>
      </c>
      <c r="D552" s="8">
        <v>612</v>
      </c>
      <c r="E552" s="34" t="s">
        <v>536</v>
      </c>
      <c r="F552" s="51">
        <v>60.82</v>
      </c>
      <c r="G552" s="51"/>
      <c r="H552" s="51"/>
    </row>
    <row r="553" spans="1:8" ht="24">
      <c r="A553" s="8" t="s">
        <v>255</v>
      </c>
      <c r="B553" s="7" t="s">
        <v>310</v>
      </c>
      <c r="C553" s="7" t="s">
        <v>273</v>
      </c>
      <c r="D553" s="8">
        <v>622</v>
      </c>
      <c r="E553" s="34" t="s">
        <v>346</v>
      </c>
      <c r="F553" s="51">
        <v>174.1</v>
      </c>
      <c r="G553" s="51"/>
      <c r="H553" s="51"/>
    </row>
    <row r="554" spans="1:8" ht="48">
      <c r="A554" s="8" t="s">
        <v>255</v>
      </c>
      <c r="B554" s="7" t="s">
        <v>310</v>
      </c>
      <c r="C554" s="7" t="s">
        <v>349</v>
      </c>
      <c r="D554" s="8"/>
      <c r="E554" s="34" t="s">
        <v>350</v>
      </c>
      <c r="F554" s="51">
        <f>F555</f>
        <v>4582.1000000000004</v>
      </c>
      <c r="G554" s="51"/>
      <c r="H554" s="51"/>
    </row>
    <row r="555" spans="1:8" ht="48">
      <c r="A555" s="8" t="s">
        <v>255</v>
      </c>
      <c r="B555" s="7" t="s">
        <v>310</v>
      </c>
      <c r="C555" s="7" t="s">
        <v>349</v>
      </c>
      <c r="D555" s="17" t="s">
        <v>286</v>
      </c>
      <c r="E555" s="35" t="s">
        <v>287</v>
      </c>
      <c r="F555" s="51">
        <f>F556+F557</f>
        <v>4582.1000000000004</v>
      </c>
      <c r="G555" s="51"/>
      <c r="H555" s="51"/>
    </row>
    <row r="556" spans="1:8" ht="72">
      <c r="A556" s="8" t="s">
        <v>255</v>
      </c>
      <c r="B556" s="7" t="s">
        <v>310</v>
      </c>
      <c r="C556" s="7" t="s">
        <v>349</v>
      </c>
      <c r="D556" s="8" t="s">
        <v>289</v>
      </c>
      <c r="E556" s="34" t="s">
        <v>627</v>
      </c>
      <c r="F556" s="51">
        <v>2156.1</v>
      </c>
      <c r="G556" s="51"/>
      <c r="H556" s="51"/>
    </row>
    <row r="557" spans="1:8" ht="72">
      <c r="A557" s="8" t="s">
        <v>255</v>
      </c>
      <c r="B557" s="7" t="s">
        <v>310</v>
      </c>
      <c r="C557" s="7" t="s">
        <v>349</v>
      </c>
      <c r="D557" s="8" t="s">
        <v>291</v>
      </c>
      <c r="E557" s="34" t="s">
        <v>626</v>
      </c>
      <c r="F557" s="51">
        <v>2426</v>
      </c>
      <c r="G557" s="51"/>
      <c r="H557" s="51"/>
    </row>
    <row r="558" spans="1:8" ht="60">
      <c r="A558" s="8" t="s">
        <v>255</v>
      </c>
      <c r="B558" s="7" t="s">
        <v>310</v>
      </c>
      <c r="C558" s="7" t="s">
        <v>352</v>
      </c>
      <c r="D558" s="8"/>
      <c r="E558" s="34" t="s">
        <v>351</v>
      </c>
      <c r="F558" s="51">
        <f>F559</f>
        <v>320.70000000000005</v>
      </c>
      <c r="G558" s="51"/>
      <c r="H558" s="51"/>
    </row>
    <row r="559" spans="1:8" ht="48">
      <c r="A559" s="8" t="s">
        <v>255</v>
      </c>
      <c r="B559" s="7" t="s">
        <v>310</v>
      </c>
      <c r="C559" s="7" t="s">
        <v>352</v>
      </c>
      <c r="D559" s="17" t="s">
        <v>286</v>
      </c>
      <c r="E559" s="35" t="s">
        <v>287</v>
      </c>
      <c r="F559" s="51">
        <f>F560+F561</f>
        <v>320.70000000000005</v>
      </c>
      <c r="G559" s="51"/>
      <c r="H559" s="51"/>
    </row>
    <row r="560" spans="1:8" ht="72">
      <c r="A560" s="8" t="s">
        <v>255</v>
      </c>
      <c r="B560" s="7" t="s">
        <v>310</v>
      </c>
      <c r="C560" s="7" t="s">
        <v>352</v>
      </c>
      <c r="D560" s="8" t="s">
        <v>289</v>
      </c>
      <c r="E560" s="34" t="s">
        <v>627</v>
      </c>
      <c r="F560" s="51">
        <v>150.9</v>
      </c>
      <c r="G560" s="51"/>
      <c r="H560" s="51"/>
    </row>
    <row r="561" spans="1:8" ht="48">
      <c r="A561" s="8" t="s">
        <v>255</v>
      </c>
      <c r="B561" s="7" t="s">
        <v>310</v>
      </c>
      <c r="C561" s="7" t="s">
        <v>352</v>
      </c>
      <c r="D561" s="8" t="s">
        <v>291</v>
      </c>
      <c r="E561" s="34" t="s">
        <v>292</v>
      </c>
      <c r="F561" s="51">
        <v>169.8</v>
      </c>
      <c r="G561" s="51"/>
      <c r="H561" s="51"/>
    </row>
    <row r="562" spans="1:8" ht="72">
      <c r="A562" s="8" t="s">
        <v>255</v>
      </c>
      <c r="B562" s="7" t="s">
        <v>310</v>
      </c>
      <c r="C562" s="7" t="s">
        <v>589</v>
      </c>
      <c r="D562" s="8"/>
      <c r="E562" s="34" t="s">
        <v>586</v>
      </c>
      <c r="F562" s="51">
        <f>F563</f>
        <v>463.3</v>
      </c>
      <c r="G562" s="51"/>
      <c r="H562" s="51"/>
    </row>
    <row r="563" spans="1:8" ht="48">
      <c r="A563" s="8" t="s">
        <v>255</v>
      </c>
      <c r="B563" s="7" t="s">
        <v>310</v>
      </c>
      <c r="C563" s="7" t="s">
        <v>589</v>
      </c>
      <c r="D563" s="17" t="s">
        <v>286</v>
      </c>
      <c r="E563" s="35" t="s">
        <v>287</v>
      </c>
      <c r="F563" s="51">
        <f>F564+F565</f>
        <v>463.3</v>
      </c>
      <c r="G563" s="51"/>
      <c r="H563" s="51"/>
    </row>
    <row r="564" spans="1:8" ht="72">
      <c r="A564" s="8" t="s">
        <v>255</v>
      </c>
      <c r="B564" s="7" t="s">
        <v>310</v>
      </c>
      <c r="C564" s="7" t="s">
        <v>589</v>
      </c>
      <c r="D564" s="8" t="s">
        <v>289</v>
      </c>
      <c r="E564" s="34" t="s">
        <v>627</v>
      </c>
      <c r="F564" s="51">
        <v>270.46300000000002</v>
      </c>
      <c r="G564" s="51"/>
      <c r="H564" s="51"/>
    </row>
    <row r="565" spans="1:8" ht="72">
      <c r="A565" s="8" t="s">
        <v>255</v>
      </c>
      <c r="B565" s="7" t="s">
        <v>310</v>
      </c>
      <c r="C565" s="7" t="s">
        <v>589</v>
      </c>
      <c r="D565" s="8" t="s">
        <v>291</v>
      </c>
      <c r="E565" s="34" t="s">
        <v>626</v>
      </c>
      <c r="F565" s="51">
        <v>192.83699999999999</v>
      </c>
      <c r="G565" s="51"/>
      <c r="H565" s="51"/>
    </row>
    <row r="566" spans="1:8" ht="72">
      <c r="A566" s="8" t="s">
        <v>255</v>
      </c>
      <c r="B566" s="7" t="s">
        <v>310</v>
      </c>
      <c r="C566" s="7" t="s">
        <v>588</v>
      </c>
      <c r="D566" s="8"/>
      <c r="E566" s="34" t="s">
        <v>587</v>
      </c>
      <c r="F566" s="51">
        <f>F567</f>
        <v>46.3</v>
      </c>
      <c r="G566" s="51"/>
      <c r="H566" s="51"/>
    </row>
    <row r="567" spans="1:8" ht="48">
      <c r="A567" s="8" t="s">
        <v>255</v>
      </c>
      <c r="B567" s="7" t="s">
        <v>310</v>
      </c>
      <c r="C567" s="7" t="s">
        <v>588</v>
      </c>
      <c r="D567" s="17" t="s">
        <v>286</v>
      </c>
      <c r="E567" s="35" t="s">
        <v>287</v>
      </c>
      <c r="F567" s="51">
        <f>F568+F569</f>
        <v>46.3</v>
      </c>
      <c r="G567" s="51"/>
      <c r="H567" s="51"/>
    </row>
    <row r="568" spans="1:8" ht="48">
      <c r="A568" s="8" t="s">
        <v>255</v>
      </c>
      <c r="B568" s="7" t="s">
        <v>310</v>
      </c>
      <c r="C568" s="7" t="s">
        <v>588</v>
      </c>
      <c r="D568" s="8" t="s">
        <v>289</v>
      </c>
      <c r="E568" s="34" t="s">
        <v>290</v>
      </c>
      <c r="F568" s="51">
        <v>26.948</v>
      </c>
      <c r="G568" s="51"/>
      <c r="H568" s="51"/>
    </row>
    <row r="569" spans="1:8" ht="72">
      <c r="A569" s="8" t="s">
        <v>255</v>
      </c>
      <c r="B569" s="7" t="s">
        <v>310</v>
      </c>
      <c r="C569" s="7" t="s">
        <v>588</v>
      </c>
      <c r="D569" s="8" t="s">
        <v>291</v>
      </c>
      <c r="E569" s="34" t="s">
        <v>626</v>
      </c>
      <c r="F569" s="51">
        <v>19.352</v>
      </c>
      <c r="G569" s="51"/>
      <c r="H569" s="51"/>
    </row>
    <row r="570" spans="1:8" ht="48">
      <c r="A570" s="8" t="s">
        <v>255</v>
      </c>
      <c r="B570" s="7" t="s">
        <v>310</v>
      </c>
      <c r="C570" s="7" t="s">
        <v>638</v>
      </c>
      <c r="D570" s="8"/>
      <c r="E570" s="34" t="s">
        <v>636</v>
      </c>
      <c r="F570" s="51">
        <f>F571</f>
        <v>100</v>
      </c>
      <c r="G570" s="51"/>
      <c r="H570" s="51"/>
    </row>
    <row r="571" spans="1:8" ht="48">
      <c r="A571" s="8" t="s">
        <v>255</v>
      </c>
      <c r="B571" s="7" t="s">
        <v>310</v>
      </c>
      <c r="C571" s="7" t="s">
        <v>638</v>
      </c>
      <c r="D571" s="17" t="s">
        <v>286</v>
      </c>
      <c r="E571" s="35" t="s">
        <v>287</v>
      </c>
      <c r="F571" s="51">
        <f>F572</f>
        <v>100</v>
      </c>
      <c r="G571" s="51"/>
      <c r="H571" s="51"/>
    </row>
    <row r="572" spans="1:8" ht="24">
      <c r="A572" s="8" t="s">
        <v>255</v>
      </c>
      <c r="B572" s="7" t="s">
        <v>310</v>
      </c>
      <c r="C572" s="7" t="s">
        <v>638</v>
      </c>
      <c r="D572" s="8">
        <v>622</v>
      </c>
      <c r="E572" s="34" t="s">
        <v>346</v>
      </c>
      <c r="F572" s="51">
        <v>100</v>
      </c>
      <c r="G572" s="51"/>
      <c r="H572" s="51"/>
    </row>
    <row r="573" spans="1:8" ht="36">
      <c r="A573" s="8" t="s">
        <v>255</v>
      </c>
      <c r="B573" s="7" t="s">
        <v>310</v>
      </c>
      <c r="C573" s="7" t="s">
        <v>398</v>
      </c>
      <c r="D573" s="8"/>
      <c r="E573" s="34" t="s">
        <v>98</v>
      </c>
      <c r="F573" s="51">
        <f>F574</f>
        <v>912.5</v>
      </c>
      <c r="G573" s="51">
        <f>G574</f>
        <v>0</v>
      </c>
      <c r="H573" s="51">
        <f>H574</f>
        <v>190</v>
      </c>
    </row>
    <row r="574" spans="1:8" ht="72">
      <c r="A574" s="8" t="s">
        <v>255</v>
      </c>
      <c r="B574" s="7" t="s">
        <v>310</v>
      </c>
      <c r="C574" s="7" t="s">
        <v>403</v>
      </c>
      <c r="D574" s="8"/>
      <c r="E574" s="34" t="s">
        <v>154</v>
      </c>
      <c r="F574" s="51">
        <f t="shared" ref="F574:H576" si="43">F575</f>
        <v>912.5</v>
      </c>
      <c r="G574" s="51">
        <f t="shared" si="43"/>
        <v>0</v>
      </c>
      <c r="H574" s="51">
        <f t="shared" si="43"/>
        <v>190</v>
      </c>
    </row>
    <row r="575" spans="1:8" ht="60">
      <c r="A575" s="8" t="s">
        <v>255</v>
      </c>
      <c r="B575" s="7" t="s">
        <v>310</v>
      </c>
      <c r="C575" s="7" t="s">
        <v>410</v>
      </c>
      <c r="D575" s="8"/>
      <c r="E575" s="34" t="s">
        <v>155</v>
      </c>
      <c r="F575" s="51">
        <f>F576+F579</f>
        <v>912.5</v>
      </c>
      <c r="G575" s="51">
        <f>G576</f>
        <v>0</v>
      </c>
      <c r="H575" s="51">
        <f>H576</f>
        <v>190</v>
      </c>
    </row>
    <row r="576" spans="1:8" ht="48">
      <c r="A576" s="8" t="s">
        <v>255</v>
      </c>
      <c r="B576" s="7" t="s">
        <v>310</v>
      </c>
      <c r="C576" s="7" t="s">
        <v>477</v>
      </c>
      <c r="D576" s="8"/>
      <c r="E576" s="34" t="s">
        <v>158</v>
      </c>
      <c r="F576" s="51">
        <f t="shared" si="43"/>
        <v>0</v>
      </c>
      <c r="G576" s="51">
        <f t="shared" si="43"/>
        <v>0</v>
      </c>
      <c r="H576" s="51">
        <f t="shared" si="43"/>
        <v>190</v>
      </c>
    </row>
    <row r="577" spans="1:8" ht="48">
      <c r="A577" s="8" t="s">
        <v>255</v>
      </c>
      <c r="B577" s="7" t="s">
        <v>310</v>
      </c>
      <c r="C577" s="7" t="s">
        <v>477</v>
      </c>
      <c r="D577" s="17" t="s">
        <v>286</v>
      </c>
      <c r="E577" s="35" t="s">
        <v>287</v>
      </c>
      <c r="F577" s="51"/>
      <c r="G577" s="51"/>
      <c r="H577" s="51">
        <f>H578</f>
        <v>190</v>
      </c>
    </row>
    <row r="578" spans="1:8" ht="24">
      <c r="A578" s="8" t="s">
        <v>255</v>
      </c>
      <c r="B578" s="7" t="s">
        <v>310</v>
      </c>
      <c r="C578" s="7" t="s">
        <v>477</v>
      </c>
      <c r="D578" s="8">
        <v>612</v>
      </c>
      <c r="E578" s="34" t="s">
        <v>536</v>
      </c>
      <c r="F578" s="51"/>
      <c r="G578" s="48"/>
      <c r="H578" s="79">
        <v>190</v>
      </c>
    </row>
    <row r="579" spans="1:8" ht="60">
      <c r="A579" s="7" t="s">
        <v>255</v>
      </c>
      <c r="B579" s="7" t="s">
        <v>310</v>
      </c>
      <c r="C579" s="7" t="s">
        <v>478</v>
      </c>
      <c r="D579" s="8"/>
      <c r="E579" s="34" t="s">
        <v>156</v>
      </c>
      <c r="F579" s="51">
        <f t="shared" ref="F579:H580" si="44">F580</f>
        <v>912.5</v>
      </c>
      <c r="G579" s="51">
        <f t="shared" si="44"/>
        <v>0</v>
      </c>
      <c r="H579" s="51">
        <f t="shared" si="44"/>
        <v>0</v>
      </c>
    </row>
    <row r="580" spans="1:8" ht="48">
      <c r="A580" s="7" t="s">
        <v>255</v>
      </c>
      <c r="B580" s="7" t="s">
        <v>310</v>
      </c>
      <c r="C580" s="7" t="s">
        <v>478</v>
      </c>
      <c r="D580" s="17" t="s">
        <v>286</v>
      </c>
      <c r="E580" s="35" t="s">
        <v>287</v>
      </c>
      <c r="F580" s="51">
        <f t="shared" si="44"/>
        <v>912.5</v>
      </c>
      <c r="G580" s="51">
        <f t="shared" si="44"/>
        <v>0</v>
      </c>
      <c r="H580" s="51">
        <f t="shared" si="44"/>
        <v>0</v>
      </c>
    </row>
    <row r="581" spans="1:8" ht="24">
      <c r="A581" s="7" t="s">
        <v>255</v>
      </c>
      <c r="B581" s="7" t="s">
        <v>310</v>
      </c>
      <c r="C581" s="7" t="s">
        <v>478</v>
      </c>
      <c r="D581" s="8">
        <v>612</v>
      </c>
      <c r="E581" s="34" t="s">
        <v>536</v>
      </c>
      <c r="F581" s="51">
        <v>912.5</v>
      </c>
      <c r="G581" s="51"/>
      <c r="H581" s="51"/>
    </row>
    <row r="582" spans="1:8" ht="36">
      <c r="A582" s="7" t="s">
        <v>255</v>
      </c>
      <c r="B582" s="7" t="s">
        <v>310</v>
      </c>
      <c r="C582" s="7" t="s">
        <v>390</v>
      </c>
      <c r="D582" s="8"/>
      <c r="E582" s="34" t="s">
        <v>320</v>
      </c>
      <c r="F582" s="51">
        <f>F583</f>
        <v>315</v>
      </c>
      <c r="G582" s="51"/>
      <c r="H582" s="51"/>
    </row>
    <row r="583" spans="1:8" ht="60">
      <c r="A583" s="7" t="s">
        <v>255</v>
      </c>
      <c r="B583" s="7" t="s">
        <v>310</v>
      </c>
      <c r="C583" s="21" t="s">
        <v>396</v>
      </c>
      <c r="D583" s="8"/>
      <c r="E583" s="22" t="s">
        <v>321</v>
      </c>
      <c r="F583" s="51">
        <f>F584</f>
        <v>315</v>
      </c>
      <c r="G583" s="51"/>
      <c r="H583" s="51"/>
    </row>
    <row r="584" spans="1:8" ht="48">
      <c r="A584" s="7" t="s">
        <v>255</v>
      </c>
      <c r="B584" s="7" t="s">
        <v>310</v>
      </c>
      <c r="C584" s="7" t="s">
        <v>397</v>
      </c>
      <c r="D584" s="8"/>
      <c r="E584" s="34" t="s">
        <v>322</v>
      </c>
      <c r="F584" s="51">
        <f>F585+F588</f>
        <v>315</v>
      </c>
      <c r="G584" s="51"/>
      <c r="H584" s="51"/>
    </row>
    <row r="585" spans="1:8" ht="36">
      <c r="A585" s="7" t="s">
        <v>255</v>
      </c>
      <c r="B585" s="7" t="s">
        <v>310</v>
      </c>
      <c r="C585" s="7" t="s">
        <v>479</v>
      </c>
      <c r="D585" s="8"/>
      <c r="E585" s="34" t="s">
        <v>240</v>
      </c>
      <c r="F585" s="51">
        <f>F586</f>
        <v>285</v>
      </c>
      <c r="G585" s="51"/>
      <c r="H585" s="51"/>
    </row>
    <row r="586" spans="1:8" ht="48">
      <c r="A586" s="7" t="s">
        <v>255</v>
      </c>
      <c r="B586" s="7" t="s">
        <v>310</v>
      </c>
      <c r="C586" s="7" t="s">
        <v>479</v>
      </c>
      <c r="D586" s="17" t="s">
        <v>286</v>
      </c>
      <c r="E586" s="35" t="s">
        <v>287</v>
      </c>
      <c r="F586" s="51">
        <f>F587</f>
        <v>285</v>
      </c>
      <c r="G586" s="51"/>
      <c r="H586" s="51"/>
    </row>
    <row r="587" spans="1:8" ht="24">
      <c r="A587" s="7" t="s">
        <v>255</v>
      </c>
      <c r="B587" s="7" t="s">
        <v>310</v>
      </c>
      <c r="C587" s="7" t="s">
        <v>479</v>
      </c>
      <c r="D587" s="8">
        <v>612</v>
      </c>
      <c r="E587" s="34" t="s">
        <v>536</v>
      </c>
      <c r="F587" s="51">
        <v>285</v>
      </c>
      <c r="G587" s="51"/>
      <c r="H587" s="51"/>
    </row>
    <row r="588" spans="1:8" ht="48">
      <c r="A588" s="7" t="s">
        <v>255</v>
      </c>
      <c r="B588" s="7" t="s">
        <v>310</v>
      </c>
      <c r="C588" s="7" t="s">
        <v>482</v>
      </c>
      <c r="D588" s="8"/>
      <c r="E588" s="34" t="s">
        <v>242</v>
      </c>
      <c r="F588" s="51">
        <f>F589</f>
        <v>30</v>
      </c>
      <c r="G588" s="51"/>
      <c r="H588" s="51"/>
    </row>
    <row r="589" spans="1:8" ht="48">
      <c r="A589" s="7" t="s">
        <v>255</v>
      </c>
      <c r="B589" s="7" t="s">
        <v>310</v>
      </c>
      <c r="C589" s="7" t="s">
        <v>482</v>
      </c>
      <c r="D589" s="17" t="s">
        <v>286</v>
      </c>
      <c r="E589" s="35" t="s">
        <v>287</v>
      </c>
      <c r="F589" s="51">
        <f>F590</f>
        <v>30</v>
      </c>
      <c r="G589" s="51"/>
      <c r="H589" s="51"/>
    </row>
    <row r="590" spans="1:8" ht="24">
      <c r="A590" s="7" t="s">
        <v>255</v>
      </c>
      <c r="B590" s="7" t="s">
        <v>310</v>
      </c>
      <c r="C590" s="7" t="s">
        <v>482</v>
      </c>
      <c r="D590" s="8">
        <v>612</v>
      </c>
      <c r="E590" s="34" t="s">
        <v>536</v>
      </c>
      <c r="F590" s="51">
        <v>30</v>
      </c>
      <c r="G590" s="51"/>
      <c r="H590" s="51"/>
    </row>
    <row r="591" spans="1:8" ht="36">
      <c r="A591" s="11" t="s">
        <v>255</v>
      </c>
      <c r="B591" s="11" t="s">
        <v>26</v>
      </c>
      <c r="C591" s="7"/>
      <c r="D591" s="8"/>
      <c r="E591" s="34" t="s">
        <v>348</v>
      </c>
      <c r="F591" s="50">
        <f>F592+F598</f>
        <v>524</v>
      </c>
      <c r="G591" s="50">
        <f>G592+G598</f>
        <v>524</v>
      </c>
      <c r="H591" s="50">
        <f>H592+H598</f>
        <v>524</v>
      </c>
    </row>
    <row r="592" spans="1:8" ht="24">
      <c r="A592" s="8" t="s">
        <v>255</v>
      </c>
      <c r="B592" s="8" t="s">
        <v>26</v>
      </c>
      <c r="C592" s="7" t="s">
        <v>140</v>
      </c>
      <c r="D592" s="8"/>
      <c r="E592" s="34" t="s">
        <v>388</v>
      </c>
      <c r="F592" s="51">
        <f>F593</f>
        <v>500</v>
      </c>
      <c r="G592" s="51">
        <f>G593</f>
        <v>500</v>
      </c>
      <c r="H592" s="51">
        <f>H593</f>
        <v>500</v>
      </c>
    </row>
    <row r="593" spans="1:8" ht="36">
      <c r="A593" s="8" t="s">
        <v>255</v>
      </c>
      <c r="B593" s="8" t="s">
        <v>26</v>
      </c>
      <c r="C593" s="7" t="s">
        <v>148</v>
      </c>
      <c r="D593" s="17"/>
      <c r="E593" s="34" t="s">
        <v>304</v>
      </c>
      <c r="F593" s="51">
        <f>F595</f>
        <v>500</v>
      </c>
      <c r="G593" s="51">
        <f>G595</f>
        <v>500</v>
      </c>
      <c r="H593" s="51">
        <f>H595</f>
        <v>500</v>
      </c>
    </row>
    <row r="594" spans="1:8" ht="48">
      <c r="A594" s="8" t="s">
        <v>255</v>
      </c>
      <c r="B594" s="8" t="s">
        <v>26</v>
      </c>
      <c r="C594" s="7" t="s">
        <v>149</v>
      </c>
      <c r="D594" s="17"/>
      <c r="E594" s="34" t="s">
        <v>152</v>
      </c>
      <c r="F594" s="51">
        <f>F595</f>
        <v>500</v>
      </c>
      <c r="G594" s="51">
        <f t="shared" ref="G594:H596" si="45">G595</f>
        <v>500</v>
      </c>
      <c r="H594" s="51">
        <f t="shared" si="45"/>
        <v>500</v>
      </c>
    </row>
    <row r="595" spans="1:8" ht="36">
      <c r="A595" s="8" t="s">
        <v>255</v>
      </c>
      <c r="B595" s="8" t="s">
        <v>26</v>
      </c>
      <c r="C595" s="7" t="s">
        <v>483</v>
      </c>
      <c r="D595" s="18"/>
      <c r="E595" s="36" t="s">
        <v>116</v>
      </c>
      <c r="F595" s="51">
        <f>F596</f>
        <v>500</v>
      </c>
      <c r="G595" s="51">
        <f t="shared" si="45"/>
        <v>500</v>
      </c>
      <c r="H595" s="51">
        <f t="shared" si="45"/>
        <v>500</v>
      </c>
    </row>
    <row r="596" spans="1:8" ht="48">
      <c r="A596" s="8" t="s">
        <v>255</v>
      </c>
      <c r="B596" s="8" t="s">
        <v>26</v>
      </c>
      <c r="C596" s="7" t="s">
        <v>483</v>
      </c>
      <c r="D596" s="17" t="s">
        <v>286</v>
      </c>
      <c r="E596" s="35" t="s">
        <v>287</v>
      </c>
      <c r="F596" s="51">
        <f>F597</f>
        <v>500</v>
      </c>
      <c r="G596" s="51">
        <f t="shared" si="45"/>
        <v>500</v>
      </c>
      <c r="H596" s="51">
        <f t="shared" si="45"/>
        <v>500</v>
      </c>
    </row>
    <row r="597" spans="1:8" ht="48">
      <c r="A597" s="8" t="s">
        <v>255</v>
      </c>
      <c r="B597" s="8" t="s">
        <v>26</v>
      </c>
      <c r="C597" s="7" t="s">
        <v>483</v>
      </c>
      <c r="D597" s="8" t="s">
        <v>289</v>
      </c>
      <c r="E597" s="34" t="s">
        <v>290</v>
      </c>
      <c r="F597" s="51">
        <v>500</v>
      </c>
      <c r="G597" s="51">
        <v>500</v>
      </c>
      <c r="H597" s="51">
        <v>500</v>
      </c>
    </row>
    <row r="598" spans="1:8" ht="36">
      <c r="A598" s="8" t="s">
        <v>255</v>
      </c>
      <c r="B598" s="8" t="s">
        <v>26</v>
      </c>
      <c r="C598" s="7" t="s">
        <v>135</v>
      </c>
      <c r="D598" s="8"/>
      <c r="E598" s="34" t="s">
        <v>194</v>
      </c>
      <c r="F598" s="51">
        <f>F599</f>
        <v>24</v>
      </c>
      <c r="G598" s="51">
        <f>G599</f>
        <v>24</v>
      </c>
      <c r="H598" s="51">
        <f>H599</f>
        <v>24</v>
      </c>
    </row>
    <row r="599" spans="1:8" ht="36">
      <c r="A599" s="8" t="s">
        <v>255</v>
      </c>
      <c r="B599" s="8" t="s">
        <v>26</v>
      </c>
      <c r="C599" s="7" t="s">
        <v>136</v>
      </c>
      <c r="D599" s="8"/>
      <c r="E599" s="34" t="s">
        <v>334</v>
      </c>
      <c r="F599" s="51">
        <f>F601</f>
        <v>24</v>
      </c>
      <c r="G599" s="51">
        <f>G601</f>
        <v>24</v>
      </c>
      <c r="H599" s="51">
        <f>H601</f>
        <v>24</v>
      </c>
    </row>
    <row r="600" spans="1:8" ht="36">
      <c r="A600" s="8" t="s">
        <v>255</v>
      </c>
      <c r="B600" s="8" t="s">
        <v>26</v>
      </c>
      <c r="C600" s="7" t="s">
        <v>38</v>
      </c>
      <c r="D600" s="8"/>
      <c r="E600" s="34" t="s">
        <v>305</v>
      </c>
      <c r="F600" s="51">
        <f t="shared" ref="F600:H602" si="46">F601</f>
        <v>24</v>
      </c>
      <c r="G600" s="51">
        <f t="shared" si="46"/>
        <v>24</v>
      </c>
      <c r="H600" s="51">
        <f t="shared" si="46"/>
        <v>24</v>
      </c>
    </row>
    <row r="601" spans="1:8" ht="36">
      <c r="A601" s="8" t="s">
        <v>255</v>
      </c>
      <c r="B601" s="8" t="s">
        <v>26</v>
      </c>
      <c r="C601" s="7" t="s">
        <v>51</v>
      </c>
      <c r="D601" s="18"/>
      <c r="E601" s="34" t="s">
        <v>348</v>
      </c>
      <c r="F601" s="51">
        <f t="shared" si="46"/>
        <v>24</v>
      </c>
      <c r="G601" s="51">
        <f t="shared" si="46"/>
        <v>24</v>
      </c>
      <c r="H601" s="51">
        <f t="shared" si="46"/>
        <v>24</v>
      </c>
    </row>
    <row r="602" spans="1:8" ht="48">
      <c r="A602" s="8" t="s">
        <v>255</v>
      </c>
      <c r="B602" s="8" t="s">
        <v>26</v>
      </c>
      <c r="C602" s="7" t="s">
        <v>51</v>
      </c>
      <c r="D602" s="17" t="s">
        <v>286</v>
      </c>
      <c r="E602" s="35" t="s">
        <v>287</v>
      </c>
      <c r="F602" s="51">
        <f>F603</f>
        <v>24</v>
      </c>
      <c r="G602" s="51">
        <f t="shared" si="46"/>
        <v>24</v>
      </c>
      <c r="H602" s="51">
        <f t="shared" si="46"/>
        <v>24</v>
      </c>
    </row>
    <row r="603" spans="1:8" ht="48">
      <c r="A603" s="8" t="s">
        <v>255</v>
      </c>
      <c r="B603" s="8" t="s">
        <v>26</v>
      </c>
      <c r="C603" s="7" t="s">
        <v>51</v>
      </c>
      <c r="D603" s="8" t="s">
        <v>289</v>
      </c>
      <c r="E603" s="34" t="s">
        <v>290</v>
      </c>
      <c r="F603" s="51">
        <v>24</v>
      </c>
      <c r="G603" s="51">
        <v>24</v>
      </c>
      <c r="H603" s="51">
        <v>24</v>
      </c>
    </row>
    <row r="604" spans="1:8">
      <c r="A604" s="11" t="s">
        <v>255</v>
      </c>
      <c r="B604" s="11" t="s">
        <v>255</v>
      </c>
      <c r="C604" s="7"/>
      <c r="D604" s="8"/>
      <c r="E604" s="34" t="s">
        <v>299</v>
      </c>
      <c r="F604" s="50">
        <f>F605+F614</f>
        <v>15513.264000000001</v>
      </c>
      <c r="G604" s="50">
        <f>G605+G614</f>
        <v>9320</v>
      </c>
      <c r="H604" s="50">
        <f>H605+H614</f>
        <v>9320</v>
      </c>
    </row>
    <row r="605" spans="1:8" ht="24">
      <c r="A605" s="8" t="s">
        <v>255</v>
      </c>
      <c r="B605" s="8" t="s">
        <v>255</v>
      </c>
      <c r="C605" s="7" t="s">
        <v>140</v>
      </c>
      <c r="D605" s="8"/>
      <c r="E605" s="34" t="s">
        <v>112</v>
      </c>
      <c r="F605" s="51">
        <f>F606</f>
        <v>11174.6</v>
      </c>
      <c r="G605" s="51">
        <f>G606</f>
        <v>5117</v>
      </c>
      <c r="H605" s="51">
        <f>H606</f>
        <v>5117</v>
      </c>
    </row>
    <row r="606" spans="1:8" ht="36">
      <c r="A606" s="8" t="s">
        <v>255</v>
      </c>
      <c r="B606" s="8" t="s">
        <v>255</v>
      </c>
      <c r="C606" s="7" t="s">
        <v>384</v>
      </c>
      <c r="D606" s="8"/>
      <c r="E606" s="34" t="s">
        <v>386</v>
      </c>
      <c r="F606" s="51">
        <f>F607</f>
        <v>11174.6</v>
      </c>
      <c r="G606" s="51">
        <f>G611</f>
        <v>5117</v>
      </c>
      <c r="H606" s="51">
        <f>H611</f>
        <v>5117</v>
      </c>
    </row>
    <row r="607" spans="1:8" ht="36">
      <c r="A607" s="8" t="s">
        <v>255</v>
      </c>
      <c r="B607" s="8" t="s">
        <v>255</v>
      </c>
      <c r="C607" s="7" t="s">
        <v>385</v>
      </c>
      <c r="D607" s="8"/>
      <c r="E607" s="34" t="s">
        <v>387</v>
      </c>
      <c r="F607" s="51">
        <f>F611+F608</f>
        <v>11174.6</v>
      </c>
      <c r="G607" s="51">
        <f>G611</f>
        <v>5117</v>
      </c>
      <c r="H607" s="51">
        <f>H611</f>
        <v>5117</v>
      </c>
    </row>
    <row r="608" spans="1:8" ht="36">
      <c r="A608" s="8" t="s">
        <v>255</v>
      </c>
      <c r="B608" s="8" t="s">
        <v>255</v>
      </c>
      <c r="C608" s="7" t="s">
        <v>77</v>
      </c>
      <c r="D608" s="8"/>
      <c r="E608" s="34" t="s">
        <v>78</v>
      </c>
      <c r="F608" s="51">
        <f>F609</f>
        <v>6057.6</v>
      </c>
      <c r="G608" s="51"/>
      <c r="H608" s="51"/>
    </row>
    <row r="609" spans="1:8" ht="48">
      <c r="A609" s="8" t="s">
        <v>255</v>
      </c>
      <c r="B609" s="8" t="s">
        <v>255</v>
      </c>
      <c r="C609" s="7" t="s">
        <v>77</v>
      </c>
      <c r="D609" s="17" t="s">
        <v>286</v>
      </c>
      <c r="E609" s="35" t="s">
        <v>287</v>
      </c>
      <c r="F609" s="51">
        <f>F610</f>
        <v>6057.6</v>
      </c>
      <c r="G609" s="51"/>
      <c r="H609" s="51"/>
    </row>
    <row r="610" spans="1:8" ht="48">
      <c r="A610" s="8" t="s">
        <v>255</v>
      </c>
      <c r="B610" s="8" t="s">
        <v>255</v>
      </c>
      <c r="C610" s="7" t="s">
        <v>77</v>
      </c>
      <c r="D610" s="8" t="s">
        <v>389</v>
      </c>
      <c r="E610" s="34" t="s">
        <v>290</v>
      </c>
      <c r="F610" s="51">
        <v>6057.6</v>
      </c>
      <c r="G610" s="51"/>
      <c r="H610" s="51"/>
    </row>
    <row r="611" spans="1:8" ht="24">
      <c r="A611" s="8" t="s">
        <v>255</v>
      </c>
      <c r="B611" s="8" t="s">
        <v>255</v>
      </c>
      <c r="C611" s="7" t="s">
        <v>484</v>
      </c>
      <c r="D611" s="8"/>
      <c r="E611" s="34" t="s">
        <v>117</v>
      </c>
      <c r="F611" s="51">
        <f t="shared" ref="F611:H612" si="47">F612</f>
        <v>5117</v>
      </c>
      <c r="G611" s="51">
        <f t="shared" si="47"/>
        <v>5117</v>
      </c>
      <c r="H611" s="51">
        <f t="shared" si="47"/>
        <v>5117</v>
      </c>
    </row>
    <row r="612" spans="1:8" ht="48">
      <c r="A612" s="8" t="s">
        <v>255</v>
      </c>
      <c r="B612" s="8" t="s">
        <v>255</v>
      </c>
      <c r="C612" s="7" t="s">
        <v>484</v>
      </c>
      <c r="D612" s="17" t="s">
        <v>286</v>
      </c>
      <c r="E612" s="35" t="s">
        <v>287</v>
      </c>
      <c r="F612" s="51">
        <f t="shared" si="47"/>
        <v>5117</v>
      </c>
      <c r="G612" s="51">
        <f t="shared" si="47"/>
        <v>5117</v>
      </c>
      <c r="H612" s="51">
        <f t="shared" si="47"/>
        <v>5117</v>
      </c>
    </row>
    <row r="613" spans="1:8" ht="48">
      <c r="A613" s="8" t="s">
        <v>255</v>
      </c>
      <c r="B613" s="8" t="s">
        <v>255</v>
      </c>
      <c r="C613" s="7" t="s">
        <v>484</v>
      </c>
      <c r="D613" s="8" t="s">
        <v>389</v>
      </c>
      <c r="E613" s="34" t="s">
        <v>290</v>
      </c>
      <c r="F613" s="51">
        <v>5117</v>
      </c>
      <c r="G613" s="51">
        <v>5117</v>
      </c>
      <c r="H613" s="51">
        <v>5117</v>
      </c>
    </row>
    <row r="614" spans="1:8" ht="24">
      <c r="A614" s="7" t="s">
        <v>255</v>
      </c>
      <c r="B614" s="7" t="s">
        <v>255</v>
      </c>
      <c r="C614" s="7" t="s">
        <v>402</v>
      </c>
      <c r="D614" s="7"/>
      <c r="E614" s="34" t="s">
        <v>108</v>
      </c>
      <c r="F614" s="51">
        <f>F615</f>
        <v>4338.6640000000007</v>
      </c>
      <c r="G614" s="51">
        <f>G615</f>
        <v>4203</v>
      </c>
      <c r="H614" s="51">
        <f>H615</f>
        <v>4203</v>
      </c>
    </row>
    <row r="615" spans="1:8" ht="60">
      <c r="A615" s="7" t="s">
        <v>255</v>
      </c>
      <c r="B615" s="7" t="s">
        <v>255</v>
      </c>
      <c r="C615" s="7" t="s">
        <v>530</v>
      </c>
      <c r="D615" s="7"/>
      <c r="E615" s="34" t="s">
        <v>420</v>
      </c>
      <c r="F615" s="48">
        <f>F616+F626</f>
        <v>4338.6640000000007</v>
      </c>
      <c r="G615" s="48">
        <f>G616+G626</f>
        <v>4203</v>
      </c>
      <c r="H615" s="48">
        <f>H616+H626</f>
        <v>4203</v>
      </c>
    </row>
    <row r="616" spans="1:8" ht="96">
      <c r="A616" s="7" t="s">
        <v>255</v>
      </c>
      <c r="B616" s="7" t="s">
        <v>255</v>
      </c>
      <c r="C616" s="7" t="s">
        <v>531</v>
      </c>
      <c r="D616" s="7"/>
      <c r="E616" s="34" t="s">
        <v>223</v>
      </c>
      <c r="F616" s="48">
        <f>F617+F620+F623</f>
        <v>856.86400000000003</v>
      </c>
      <c r="G616" s="48">
        <f>G617+G620+G623</f>
        <v>749</v>
      </c>
      <c r="H616" s="48">
        <f>H617+H620+H623</f>
        <v>749</v>
      </c>
    </row>
    <row r="617" spans="1:8" ht="144">
      <c r="A617" s="7" t="s">
        <v>255</v>
      </c>
      <c r="B617" s="7" t="s">
        <v>255</v>
      </c>
      <c r="C617" s="7" t="s">
        <v>485</v>
      </c>
      <c r="D617" s="7"/>
      <c r="E617" s="34" t="s">
        <v>303</v>
      </c>
      <c r="F617" s="48">
        <f t="shared" ref="F617:H618" si="48">F618</f>
        <v>558.36400000000003</v>
      </c>
      <c r="G617" s="48">
        <f t="shared" si="48"/>
        <v>450.5</v>
      </c>
      <c r="H617" s="48">
        <f t="shared" si="48"/>
        <v>450.5</v>
      </c>
    </row>
    <row r="618" spans="1:8" ht="48">
      <c r="A618" s="7" t="s">
        <v>255</v>
      </c>
      <c r="B618" s="7" t="s">
        <v>255</v>
      </c>
      <c r="C618" s="7" t="s">
        <v>485</v>
      </c>
      <c r="D618" s="20" t="s">
        <v>286</v>
      </c>
      <c r="E618" s="35" t="s">
        <v>287</v>
      </c>
      <c r="F618" s="48">
        <f t="shared" si="48"/>
        <v>558.36400000000003</v>
      </c>
      <c r="G618" s="48">
        <f t="shared" si="48"/>
        <v>450.5</v>
      </c>
      <c r="H618" s="48">
        <f t="shared" si="48"/>
        <v>450.5</v>
      </c>
    </row>
    <row r="619" spans="1:8" ht="72">
      <c r="A619" s="7" t="s">
        <v>255</v>
      </c>
      <c r="B619" s="7" t="s">
        <v>255</v>
      </c>
      <c r="C619" s="7" t="s">
        <v>485</v>
      </c>
      <c r="D619" s="7" t="s">
        <v>291</v>
      </c>
      <c r="E619" s="34" t="s">
        <v>626</v>
      </c>
      <c r="F619" s="48">
        <v>558.36400000000003</v>
      </c>
      <c r="G619" s="48">
        <v>450.5</v>
      </c>
      <c r="H619" s="79">
        <v>450.5</v>
      </c>
    </row>
    <row r="620" spans="1:8" ht="132">
      <c r="A620" s="7" t="s">
        <v>255</v>
      </c>
      <c r="B620" s="7" t="s">
        <v>255</v>
      </c>
      <c r="C620" s="7" t="s">
        <v>486</v>
      </c>
      <c r="D620" s="7"/>
      <c r="E620" s="34" t="s">
        <v>421</v>
      </c>
      <c r="F620" s="48">
        <f t="shared" ref="F620:H621" si="49">F621</f>
        <v>237</v>
      </c>
      <c r="G620" s="48">
        <f t="shared" si="49"/>
        <v>237</v>
      </c>
      <c r="H620" s="48">
        <f t="shared" si="49"/>
        <v>237</v>
      </c>
    </row>
    <row r="621" spans="1:8" ht="48">
      <c r="A621" s="7" t="s">
        <v>255</v>
      </c>
      <c r="B621" s="7" t="s">
        <v>255</v>
      </c>
      <c r="C621" s="7" t="s">
        <v>486</v>
      </c>
      <c r="D621" s="20" t="s">
        <v>286</v>
      </c>
      <c r="E621" s="35" t="s">
        <v>287</v>
      </c>
      <c r="F621" s="48">
        <f t="shared" si="49"/>
        <v>237</v>
      </c>
      <c r="G621" s="48">
        <f t="shared" si="49"/>
        <v>237</v>
      </c>
      <c r="H621" s="48">
        <f t="shared" si="49"/>
        <v>237</v>
      </c>
    </row>
    <row r="622" spans="1:8" ht="48">
      <c r="A622" s="7" t="s">
        <v>255</v>
      </c>
      <c r="B622" s="7" t="s">
        <v>255</v>
      </c>
      <c r="C622" s="7" t="s">
        <v>486</v>
      </c>
      <c r="D622" s="7" t="s">
        <v>291</v>
      </c>
      <c r="E622" s="34" t="s">
        <v>292</v>
      </c>
      <c r="F622" s="48">
        <v>237</v>
      </c>
      <c r="G622" s="48">
        <v>237</v>
      </c>
      <c r="H622" s="79">
        <v>237</v>
      </c>
    </row>
    <row r="623" spans="1:8" ht="108">
      <c r="A623" s="7" t="s">
        <v>255</v>
      </c>
      <c r="B623" s="7" t="s">
        <v>255</v>
      </c>
      <c r="C623" s="7" t="s">
        <v>487</v>
      </c>
      <c r="D623" s="7"/>
      <c r="E623" s="34" t="s">
        <v>516</v>
      </c>
      <c r="F623" s="48">
        <f t="shared" ref="F623:H624" si="50">F624</f>
        <v>61.5</v>
      </c>
      <c r="G623" s="48">
        <f t="shared" si="50"/>
        <v>61.5</v>
      </c>
      <c r="H623" s="48">
        <f t="shared" si="50"/>
        <v>61.5</v>
      </c>
    </row>
    <row r="624" spans="1:8" ht="48">
      <c r="A624" s="7" t="s">
        <v>255</v>
      </c>
      <c r="B624" s="7" t="s">
        <v>255</v>
      </c>
      <c r="C624" s="7" t="s">
        <v>487</v>
      </c>
      <c r="D624" s="20" t="s">
        <v>286</v>
      </c>
      <c r="E624" s="35" t="s">
        <v>287</v>
      </c>
      <c r="F624" s="48">
        <f t="shared" si="50"/>
        <v>61.5</v>
      </c>
      <c r="G624" s="48">
        <f t="shared" si="50"/>
        <v>61.5</v>
      </c>
      <c r="H624" s="48">
        <f t="shared" si="50"/>
        <v>61.5</v>
      </c>
    </row>
    <row r="625" spans="1:8" ht="72">
      <c r="A625" s="7" t="s">
        <v>255</v>
      </c>
      <c r="B625" s="7" t="s">
        <v>255</v>
      </c>
      <c r="C625" s="7" t="s">
        <v>487</v>
      </c>
      <c r="D625" s="7" t="s">
        <v>291</v>
      </c>
      <c r="E625" s="34" t="s">
        <v>626</v>
      </c>
      <c r="F625" s="48">
        <v>61.5</v>
      </c>
      <c r="G625" s="48">
        <v>61.5</v>
      </c>
      <c r="H625" s="79">
        <v>61.5</v>
      </c>
    </row>
    <row r="626" spans="1:8" ht="60">
      <c r="A626" s="7" t="s">
        <v>255</v>
      </c>
      <c r="B626" s="7" t="s">
        <v>255</v>
      </c>
      <c r="C626" s="7" t="s">
        <v>532</v>
      </c>
      <c r="D626" s="7"/>
      <c r="E626" s="34" t="s">
        <v>110</v>
      </c>
      <c r="F626" s="48">
        <f>F633+F627+F630</f>
        <v>3481.8</v>
      </c>
      <c r="G626" s="48">
        <f>+G627</f>
        <v>3454</v>
      </c>
      <c r="H626" s="48">
        <f>+H627</f>
        <v>3454</v>
      </c>
    </row>
    <row r="627" spans="1:8" ht="60">
      <c r="A627" s="7" t="s">
        <v>255</v>
      </c>
      <c r="B627" s="7" t="s">
        <v>255</v>
      </c>
      <c r="C627" s="7" t="s">
        <v>488</v>
      </c>
      <c r="D627" s="7"/>
      <c r="E627" s="35" t="s">
        <v>525</v>
      </c>
      <c r="F627" s="48">
        <f t="shared" ref="F627:H628" si="51">F628</f>
        <v>3454</v>
      </c>
      <c r="G627" s="48">
        <f t="shared" si="51"/>
        <v>3454</v>
      </c>
      <c r="H627" s="48">
        <f t="shared" si="51"/>
        <v>3454</v>
      </c>
    </row>
    <row r="628" spans="1:8" ht="48">
      <c r="A628" s="7" t="s">
        <v>255</v>
      </c>
      <c r="B628" s="7" t="s">
        <v>255</v>
      </c>
      <c r="C628" s="7" t="s">
        <v>488</v>
      </c>
      <c r="D628" s="20" t="s">
        <v>286</v>
      </c>
      <c r="E628" s="35" t="s">
        <v>287</v>
      </c>
      <c r="F628" s="48">
        <f t="shared" si="51"/>
        <v>3454</v>
      </c>
      <c r="G628" s="48">
        <f t="shared" si="51"/>
        <v>3454</v>
      </c>
      <c r="H628" s="48">
        <f t="shared" si="51"/>
        <v>3454</v>
      </c>
    </row>
    <row r="629" spans="1:8" ht="72">
      <c r="A629" s="7" t="s">
        <v>255</v>
      </c>
      <c r="B629" s="7" t="s">
        <v>255</v>
      </c>
      <c r="C629" s="7" t="s">
        <v>488</v>
      </c>
      <c r="D629" s="7" t="s">
        <v>291</v>
      </c>
      <c r="E629" s="34" t="s">
        <v>626</v>
      </c>
      <c r="F629" s="48">
        <v>3454</v>
      </c>
      <c r="G629" s="48">
        <v>3454</v>
      </c>
      <c r="H629" s="48">
        <v>3454</v>
      </c>
    </row>
    <row r="630" spans="1:8" ht="60">
      <c r="A630" s="7" t="s">
        <v>255</v>
      </c>
      <c r="B630" s="7" t="s">
        <v>255</v>
      </c>
      <c r="C630" s="7" t="s">
        <v>593</v>
      </c>
      <c r="D630" s="7"/>
      <c r="E630" s="34" t="s">
        <v>590</v>
      </c>
      <c r="F630" s="48">
        <f>F631</f>
        <v>25.3</v>
      </c>
      <c r="G630" s="48"/>
      <c r="H630" s="48"/>
    </row>
    <row r="631" spans="1:8" ht="48">
      <c r="A631" s="7" t="s">
        <v>255</v>
      </c>
      <c r="B631" s="7" t="s">
        <v>255</v>
      </c>
      <c r="C631" s="7" t="s">
        <v>593</v>
      </c>
      <c r="D631" s="20" t="s">
        <v>286</v>
      </c>
      <c r="E631" s="35" t="s">
        <v>287</v>
      </c>
      <c r="F631" s="48">
        <f>F632</f>
        <v>25.3</v>
      </c>
      <c r="G631" s="48"/>
      <c r="H631" s="48"/>
    </row>
    <row r="632" spans="1:8" ht="72">
      <c r="A632" s="7" t="s">
        <v>255</v>
      </c>
      <c r="B632" s="7" t="s">
        <v>255</v>
      </c>
      <c r="C632" s="7" t="s">
        <v>593</v>
      </c>
      <c r="D632" s="7" t="s">
        <v>291</v>
      </c>
      <c r="E632" s="34" t="s">
        <v>626</v>
      </c>
      <c r="F632" s="48">
        <v>25.3</v>
      </c>
      <c r="G632" s="48"/>
      <c r="H632" s="48"/>
    </row>
    <row r="633" spans="1:8" ht="72">
      <c r="A633" s="7" t="s">
        <v>255</v>
      </c>
      <c r="B633" s="7" t="s">
        <v>255</v>
      </c>
      <c r="C633" s="7" t="s">
        <v>592</v>
      </c>
      <c r="D633" s="7"/>
      <c r="E633" s="34" t="s">
        <v>591</v>
      </c>
      <c r="F633" s="48">
        <f>F634</f>
        <v>2.5</v>
      </c>
      <c r="G633" s="48"/>
      <c r="H633" s="48"/>
    </row>
    <row r="634" spans="1:8" ht="48">
      <c r="A634" s="7" t="s">
        <v>255</v>
      </c>
      <c r="B634" s="7" t="s">
        <v>255</v>
      </c>
      <c r="C634" s="7" t="s">
        <v>592</v>
      </c>
      <c r="D634" s="20" t="s">
        <v>286</v>
      </c>
      <c r="E634" s="35" t="s">
        <v>287</v>
      </c>
      <c r="F634" s="48">
        <f>F635</f>
        <v>2.5</v>
      </c>
      <c r="G634" s="48"/>
      <c r="H634" s="48"/>
    </row>
    <row r="635" spans="1:8" ht="72">
      <c r="A635" s="7" t="s">
        <v>255</v>
      </c>
      <c r="B635" s="7" t="s">
        <v>255</v>
      </c>
      <c r="C635" s="7" t="s">
        <v>592</v>
      </c>
      <c r="D635" s="7" t="s">
        <v>291</v>
      </c>
      <c r="E635" s="34" t="s">
        <v>626</v>
      </c>
      <c r="F635" s="48">
        <v>2.5</v>
      </c>
      <c r="G635" s="48"/>
      <c r="H635" s="48"/>
    </row>
    <row r="636" spans="1:8">
      <c r="A636" s="11" t="s">
        <v>255</v>
      </c>
      <c r="B636" s="11" t="s">
        <v>254</v>
      </c>
      <c r="C636" s="7"/>
      <c r="D636" s="8"/>
      <c r="E636" s="34" t="s">
        <v>544</v>
      </c>
      <c r="F636" s="47">
        <f>F637+F660</f>
        <v>13342.3</v>
      </c>
      <c r="G636" s="47">
        <f>G637+G660</f>
        <v>9112.2999999999993</v>
      </c>
      <c r="H636" s="47">
        <f>H637+H660</f>
        <v>9112.2999999999993</v>
      </c>
    </row>
    <row r="637" spans="1:8" ht="24">
      <c r="A637" s="8" t="s">
        <v>255</v>
      </c>
      <c r="B637" s="8" t="s">
        <v>254</v>
      </c>
      <c r="C637" s="7" t="s">
        <v>140</v>
      </c>
      <c r="D637" s="8"/>
      <c r="E637" s="34" t="s">
        <v>112</v>
      </c>
      <c r="F637" s="51">
        <f t="shared" ref="F637:H638" si="52">F638</f>
        <v>12681.099999999999</v>
      </c>
      <c r="G637" s="51">
        <f t="shared" si="52"/>
        <v>8451.0999999999985</v>
      </c>
      <c r="H637" s="51">
        <f t="shared" si="52"/>
        <v>8451.0999999999985</v>
      </c>
    </row>
    <row r="638" spans="1:8">
      <c r="A638" s="8" t="s">
        <v>255</v>
      </c>
      <c r="B638" s="8" t="s">
        <v>254</v>
      </c>
      <c r="C638" s="7" t="s">
        <v>150</v>
      </c>
      <c r="D638" s="8"/>
      <c r="E638" s="34" t="s">
        <v>547</v>
      </c>
      <c r="F638" s="51">
        <f t="shared" si="52"/>
        <v>12681.099999999999</v>
      </c>
      <c r="G638" s="51">
        <f t="shared" si="52"/>
        <v>8451.0999999999985</v>
      </c>
      <c r="H638" s="51">
        <f t="shared" si="52"/>
        <v>8451.0999999999985</v>
      </c>
    </row>
    <row r="639" spans="1:8" ht="24">
      <c r="A639" s="8" t="s">
        <v>255</v>
      </c>
      <c r="B639" s="8" t="s">
        <v>254</v>
      </c>
      <c r="C639" s="7" t="s">
        <v>151</v>
      </c>
      <c r="D639" s="8"/>
      <c r="E639" s="34" t="s">
        <v>379</v>
      </c>
      <c r="F639" s="51">
        <f>F640+F649+F654+F657</f>
        <v>12681.099999999999</v>
      </c>
      <c r="G639" s="51">
        <f>G640+G649+G654+G657</f>
        <v>8451.0999999999985</v>
      </c>
      <c r="H639" s="51">
        <f>H640+H649+H654+H657</f>
        <v>8451.0999999999985</v>
      </c>
    </row>
    <row r="640" spans="1:8" ht="36">
      <c r="A640" s="8" t="s">
        <v>255</v>
      </c>
      <c r="B640" s="8" t="s">
        <v>254</v>
      </c>
      <c r="C640" s="7" t="s">
        <v>489</v>
      </c>
      <c r="D640" s="8"/>
      <c r="E640" s="34" t="s">
        <v>548</v>
      </c>
      <c r="F640" s="51">
        <f>F641+F645+F647</f>
        <v>5767.4</v>
      </c>
      <c r="G640" s="51">
        <f>G641+G645+G647</f>
        <v>5767.4</v>
      </c>
      <c r="H640" s="51">
        <f>H641+H645+H647</f>
        <v>5767.4</v>
      </c>
    </row>
    <row r="641" spans="1:8" ht="72">
      <c r="A641" s="8" t="s">
        <v>255</v>
      </c>
      <c r="B641" s="8" t="s">
        <v>254</v>
      </c>
      <c r="C641" s="7" t="s">
        <v>489</v>
      </c>
      <c r="D641" s="17" t="s">
        <v>549</v>
      </c>
      <c r="E641" s="35" t="s">
        <v>550</v>
      </c>
      <c r="F641" s="51">
        <f>F642+F643+F644</f>
        <v>5590.4</v>
      </c>
      <c r="G641" s="51">
        <f>G642+G643+G644</f>
        <v>5590.4</v>
      </c>
      <c r="H641" s="51">
        <f>H642+H643+H644</f>
        <v>5590.4</v>
      </c>
    </row>
    <row r="642" spans="1:8" ht="24">
      <c r="A642" s="8" t="s">
        <v>255</v>
      </c>
      <c r="B642" s="8" t="s">
        <v>254</v>
      </c>
      <c r="C642" s="7" t="s">
        <v>489</v>
      </c>
      <c r="D642" s="18" t="s">
        <v>551</v>
      </c>
      <c r="E642" s="36" t="s">
        <v>178</v>
      </c>
      <c r="F642" s="51">
        <v>3382.7</v>
      </c>
      <c r="G642" s="51">
        <v>3382.7</v>
      </c>
      <c r="H642" s="51">
        <v>3382.7</v>
      </c>
    </row>
    <row r="643" spans="1:8" ht="24">
      <c r="A643" s="8" t="s">
        <v>255</v>
      </c>
      <c r="B643" s="8" t="s">
        <v>254</v>
      </c>
      <c r="C643" s="7" t="s">
        <v>489</v>
      </c>
      <c r="D643" s="18" t="s">
        <v>552</v>
      </c>
      <c r="E643" s="36" t="s">
        <v>553</v>
      </c>
      <c r="F643" s="51">
        <v>911</v>
      </c>
      <c r="G643" s="51">
        <v>911</v>
      </c>
      <c r="H643" s="51">
        <v>911</v>
      </c>
    </row>
    <row r="644" spans="1:8" ht="60">
      <c r="A644" s="8" t="s">
        <v>255</v>
      </c>
      <c r="B644" s="8" t="s">
        <v>254</v>
      </c>
      <c r="C644" s="7" t="s">
        <v>489</v>
      </c>
      <c r="D644" s="18">
        <v>129</v>
      </c>
      <c r="E644" s="36" t="s">
        <v>180</v>
      </c>
      <c r="F644" s="51">
        <v>1296.7</v>
      </c>
      <c r="G644" s="51">
        <v>1296.7</v>
      </c>
      <c r="H644" s="51">
        <v>1296.7</v>
      </c>
    </row>
    <row r="645" spans="1:8" ht="24">
      <c r="A645" s="8" t="s">
        <v>255</v>
      </c>
      <c r="B645" s="8" t="s">
        <v>254</v>
      </c>
      <c r="C645" s="7" t="s">
        <v>489</v>
      </c>
      <c r="D645" s="17" t="s">
        <v>246</v>
      </c>
      <c r="E645" s="35" t="s">
        <v>247</v>
      </c>
      <c r="F645" s="51">
        <f>F646</f>
        <v>175</v>
      </c>
      <c r="G645" s="51">
        <f>G646</f>
        <v>175</v>
      </c>
      <c r="H645" s="51">
        <f>H646</f>
        <v>175</v>
      </c>
    </row>
    <row r="646" spans="1:8" ht="24">
      <c r="A646" s="8" t="s">
        <v>255</v>
      </c>
      <c r="B646" s="8" t="s">
        <v>254</v>
      </c>
      <c r="C646" s="7" t="s">
        <v>489</v>
      </c>
      <c r="D646" s="8" t="s">
        <v>248</v>
      </c>
      <c r="E646" s="34" t="s">
        <v>231</v>
      </c>
      <c r="F646" s="51">
        <v>175</v>
      </c>
      <c r="G646" s="51">
        <v>175</v>
      </c>
      <c r="H646" s="51">
        <v>175</v>
      </c>
    </row>
    <row r="647" spans="1:8">
      <c r="A647" s="8" t="s">
        <v>255</v>
      </c>
      <c r="B647" s="8" t="s">
        <v>254</v>
      </c>
      <c r="C647" s="7" t="s">
        <v>489</v>
      </c>
      <c r="D647" s="17" t="s">
        <v>252</v>
      </c>
      <c r="E647" s="35" t="s">
        <v>253</v>
      </c>
      <c r="F647" s="51">
        <f>F648</f>
        <v>2</v>
      </c>
      <c r="G647" s="51">
        <f>G648</f>
        <v>2</v>
      </c>
      <c r="H647" s="51">
        <f>H648</f>
        <v>2</v>
      </c>
    </row>
    <row r="648" spans="1:8">
      <c r="A648" s="8" t="s">
        <v>255</v>
      </c>
      <c r="B648" s="8" t="s">
        <v>254</v>
      </c>
      <c r="C648" s="7" t="s">
        <v>489</v>
      </c>
      <c r="D648" s="8">
        <v>853</v>
      </c>
      <c r="E648" s="36" t="s">
        <v>540</v>
      </c>
      <c r="F648" s="51">
        <v>2</v>
      </c>
      <c r="G648" s="51">
        <v>2</v>
      </c>
      <c r="H648" s="51">
        <v>2</v>
      </c>
    </row>
    <row r="649" spans="1:8" ht="60">
      <c r="A649" s="8" t="s">
        <v>255</v>
      </c>
      <c r="B649" s="8" t="s">
        <v>254</v>
      </c>
      <c r="C649" s="7" t="s">
        <v>490</v>
      </c>
      <c r="D649" s="18"/>
      <c r="E649" s="36" t="s">
        <v>514</v>
      </c>
      <c r="F649" s="51">
        <f>F650</f>
        <v>2408.6999999999998</v>
      </c>
      <c r="G649" s="51">
        <f>G650</f>
        <v>2408.6999999999998</v>
      </c>
      <c r="H649" s="51">
        <f>H650</f>
        <v>2408.6999999999998</v>
      </c>
    </row>
    <row r="650" spans="1:8" ht="72">
      <c r="A650" s="8" t="s">
        <v>255</v>
      </c>
      <c r="B650" s="8" t="s">
        <v>254</v>
      </c>
      <c r="C650" s="7" t="s">
        <v>490</v>
      </c>
      <c r="D650" s="17" t="s">
        <v>549</v>
      </c>
      <c r="E650" s="35" t="s">
        <v>550</v>
      </c>
      <c r="F650" s="51">
        <f>F651+F652+F653</f>
        <v>2408.6999999999998</v>
      </c>
      <c r="G650" s="51">
        <f>G651+G652+G653</f>
        <v>2408.6999999999998</v>
      </c>
      <c r="H650" s="51">
        <f>H651+H652+H653</f>
        <v>2408.6999999999998</v>
      </c>
    </row>
    <row r="651" spans="1:8" ht="24">
      <c r="A651" s="8" t="s">
        <v>255</v>
      </c>
      <c r="B651" s="8" t="s">
        <v>254</v>
      </c>
      <c r="C651" s="7" t="s">
        <v>490</v>
      </c>
      <c r="D651" s="18" t="s">
        <v>551</v>
      </c>
      <c r="E651" s="36" t="s">
        <v>178</v>
      </c>
      <c r="F651" s="51">
        <v>1530</v>
      </c>
      <c r="G651" s="51">
        <v>1530</v>
      </c>
      <c r="H651" s="51">
        <v>1530</v>
      </c>
    </row>
    <row r="652" spans="1:8" ht="24">
      <c r="A652" s="8" t="s">
        <v>255</v>
      </c>
      <c r="B652" s="8" t="s">
        <v>254</v>
      </c>
      <c r="C652" s="7" t="s">
        <v>490</v>
      </c>
      <c r="D652" s="18" t="s">
        <v>552</v>
      </c>
      <c r="E652" s="36" t="s">
        <v>553</v>
      </c>
      <c r="F652" s="51">
        <v>320</v>
      </c>
      <c r="G652" s="51">
        <v>320</v>
      </c>
      <c r="H652" s="51">
        <v>320</v>
      </c>
    </row>
    <row r="653" spans="1:8" ht="60">
      <c r="A653" s="8" t="s">
        <v>255</v>
      </c>
      <c r="B653" s="8" t="s">
        <v>254</v>
      </c>
      <c r="C653" s="7" t="s">
        <v>490</v>
      </c>
      <c r="D653" s="18">
        <v>129</v>
      </c>
      <c r="E653" s="36" t="s">
        <v>180</v>
      </c>
      <c r="F653" s="51">
        <v>558.70000000000005</v>
      </c>
      <c r="G653" s="51">
        <v>558.70000000000005</v>
      </c>
      <c r="H653" s="51">
        <v>558.70000000000005</v>
      </c>
    </row>
    <row r="654" spans="1:8" ht="24">
      <c r="A654" s="8" t="s">
        <v>255</v>
      </c>
      <c r="B654" s="8" t="s">
        <v>254</v>
      </c>
      <c r="C654" s="7" t="s">
        <v>491</v>
      </c>
      <c r="D654" s="8"/>
      <c r="E654" s="34" t="s">
        <v>222</v>
      </c>
      <c r="F654" s="51">
        <f t="shared" ref="F654:H655" si="53">F655</f>
        <v>305</v>
      </c>
      <c r="G654" s="51">
        <f t="shared" si="53"/>
        <v>275</v>
      </c>
      <c r="H654" s="51">
        <f t="shared" si="53"/>
        <v>275</v>
      </c>
    </row>
    <row r="655" spans="1:8" ht="24">
      <c r="A655" s="8" t="s">
        <v>255</v>
      </c>
      <c r="B655" s="8" t="s">
        <v>254</v>
      </c>
      <c r="C655" s="7" t="s">
        <v>491</v>
      </c>
      <c r="D655" s="17" t="s">
        <v>246</v>
      </c>
      <c r="E655" s="35" t="s">
        <v>247</v>
      </c>
      <c r="F655" s="51">
        <f t="shared" si="53"/>
        <v>305</v>
      </c>
      <c r="G655" s="51">
        <f t="shared" si="53"/>
        <v>275</v>
      </c>
      <c r="H655" s="51">
        <f t="shared" si="53"/>
        <v>275</v>
      </c>
    </row>
    <row r="656" spans="1:8" ht="24">
      <c r="A656" s="8" t="s">
        <v>255</v>
      </c>
      <c r="B656" s="8" t="s">
        <v>254</v>
      </c>
      <c r="C656" s="7" t="s">
        <v>491</v>
      </c>
      <c r="D656" s="8" t="s">
        <v>248</v>
      </c>
      <c r="E656" s="34" t="s">
        <v>231</v>
      </c>
      <c r="F656" s="51">
        <v>305</v>
      </c>
      <c r="G656" s="51">
        <v>275</v>
      </c>
      <c r="H656" s="51">
        <v>275</v>
      </c>
    </row>
    <row r="657" spans="1:8" ht="36">
      <c r="A657" s="8" t="s">
        <v>255</v>
      </c>
      <c r="B657" s="8" t="s">
        <v>254</v>
      </c>
      <c r="C657" s="7" t="s">
        <v>365</v>
      </c>
      <c r="D657" s="8"/>
      <c r="E657" s="34" t="s">
        <v>207</v>
      </c>
      <c r="F657" s="51">
        <f>F658</f>
        <v>4200</v>
      </c>
      <c r="G657" s="51"/>
      <c r="H657" s="51"/>
    </row>
    <row r="658" spans="1:8" ht="48">
      <c r="A658" s="8" t="s">
        <v>255</v>
      </c>
      <c r="B658" s="8" t="s">
        <v>254</v>
      </c>
      <c r="C658" s="7" t="s">
        <v>365</v>
      </c>
      <c r="D658" s="17" t="s">
        <v>286</v>
      </c>
      <c r="E658" s="35" t="s">
        <v>287</v>
      </c>
      <c r="F658" s="51">
        <f>F659</f>
        <v>4200</v>
      </c>
      <c r="G658" s="51"/>
      <c r="H658" s="51"/>
    </row>
    <row r="659" spans="1:8" ht="24">
      <c r="A659" s="8" t="s">
        <v>255</v>
      </c>
      <c r="B659" s="8" t="s">
        <v>254</v>
      </c>
      <c r="C659" s="7" t="s">
        <v>365</v>
      </c>
      <c r="D659" s="8">
        <v>612</v>
      </c>
      <c r="E659" s="34" t="s">
        <v>536</v>
      </c>
      <c r="F659" s="51">
        <v>4200</v>
      </c>
      <c r="G659" s="51"/>
      <c r="H659" s="51"/>
    </row>
    <row r="660" spans="1:8" ht="24">
      <c r="A660" s="8" t="s">
        <v>255</v>
      </c>
      <c r="B660" s="8" t="s">
        <v>254</v>
      </c>
      <c r="C660" s="7" t="s">
        <v>132</v>
      </c>
      <c r="D660" s="7"/>
      <c r="E660" s="34" t="s">
        <v>68</v>
      </c>
      <c r="F660" s="51">
        <f t="shared" ref="F660:H661" si="54">F661</f>
        <v>661.2</v>
      </c>
      <c r="G660" s="51">
        <f t="shared" si="54"/>
        <v>661.2</v>
      </c>
      <c r="H660" s="51">
        <f t="shared" si="54"/>
        <v>661.2</v>
      </c>
    </row>
    <row r="661" spans="1:8" ht="36">
      <c r="A661" s="8" t="s">
        <v>255</v>
      </c>
      <c r="B661" s="8" t="s">
        <v>254</v>
      </c>
      <c r="C661" s="7" t="s">
        <v>415</v>
      </c>
      <c r="D661" s="7"/>
      <c r="E661" s="34" t="s">
        <v>69</v>
      </c>
      <c r="F661" s="48">
        <f t="shared" si="54"/>
        <v>661.2</v>
      </c>
      <c r="G661" s="48">
        <f t="shared" si="54"/>
        <v>661.2</v>
      </c>
      <c r="H661" s="48">
        <f t="shared" si="54"/>
        <v>661.2</v>
      </c>
    </row>
    <row r="662" spans="1:8" ht="60">
      <c r="A662" s="8" t="s">
        <v>255</v>
      </c>
      <c r="B662" s="8" t="s">
        <v>254</v>
      </c>
      <c r="C662" s="19" t="s">
        <v>492</v>
      </c>
      <c r="D662" s="49"/>
      <c r="E662" s="41" t="s">
        <v>183</v>
      </c>
      <c r="F662" s="48">
        <f>F663+F667</f>
        <v>661.2</v>
      </c>
      <c r="G662" s="48">
        <f>G663+G667</f>
        <v>661.2</v>
      </c>
      <c r="H662" s="48">
        <f>H663+H667</f>
        <v>661.2</v>
      </c>
    </row>
    <row r="663" spans="1:8" ht="72">
      <c r="A663" s="8" t="s">
        <v>255</v>
      </c>
      <c r="B663" s="8" t="s">
        <v>254</v>
      </c>
      <c r="C663" s="19" t="s">
        <v>492</v>
      </c>
      <c r="D663" s="17" t="s">
        <v>549</v>
      </c>
      <c r="E663" s="35" t="s">
        <v>550</v>
      </c>
      <c r="F663" s="48">
        <f>F664+F665+F666</f>
        <v>623.1</v>
      </c>
      <c r="G663" s="48">
        <f>G664+G665+G666</f>
        <v>623.1</v>
      </c>
      <c r="H663" s="48">
        <f>H664+H665+H666</f>
        <v>623.1</v>
      </c>
    </row>
    <row r="664" spans="1:8" ht="24">
      <c r="A664" s="8" t="s">
        <v>255</v>
      </c>
      <c r="B664" s="8" t="s">
        <v>254</v>
      </c>
      <c r="C664" s="19" t="s">
        <v>492</v>
      </c>
      <c r="D664" s="18" t="s">
        <v>551</v>
      </c>
      <c r="E664" s="36" t="s">
        <v>178</v>
      </c>
      <c r="F664" s="48">
        <v>337.6</v>
      </c>
      <c r="G664" s="48">
        <v>367.6</v>
      </c>
      <c r="H664" s="48">
        <v>367.6</v>
      </c>
    </row>
    <row r="665" spans="1:8" ht="24">
      <c r="A665" s="8" t="s">
        <v>255</v>
      </c>
      <c r="B665" s="8" t="s">
        <v>254</v>
      </c>
      <c r="C665" s="19" t="s">
        <v>492</v>
      </c>
      <c r="D665" s="18" t="s">
        <v>552</v>
      </c>
      <c r="E665" s="36" t="s">
        <v>553</v>
      </c>
      <c r="F665" s="48">
        <v>111</v>
      </c>
      <c r="G665" s="48">
        <v>111</v>
      </c>
      <c r="H665" s="48">
        <v>111</v>
      </c>
    </row>
    <row r="666" spans="1:8" ht="60">
      <c r="A666" s="8" t="s">
        <v>255</v>
      </c>
      <c r="B666" s="8" t="s">
        <v>254</v>
      </c>
      <c r="C666" s="19" t="s">
        <v>492</v>
      </c>
      <c r="D666" s="18">
        <v>129</v>
      </c>
      <c r="E666" s="36" t="s">
        <v>180</v>
      </c>
      <c r="F666" s="48">
        <v>174.5</v>
      </c>
      <c r="G666" s="48">
        <v>144.5</v>
      </c>
      <c r="H666" s="48">
        <v>144.5</v>
      </c>
    </row>
    <row r="667" spans="1:8" ht="24">
      <c r="A667" s="8" t="s">
        <v>255</v>
      </c>
      <c r="B667" s="8" t="s">
        <v>254</v>
      </c>
      <c r="C667" s="19" t="s">
        <v>492</v>
      </c>
      <c r="D667" s="17" t="s">
        <v>246</v>
      </c>
      <c r="E667" s="35" t="s">
        <v>247</v>
      </c>
      <c r="F667" s="48">
        <f>F668</f>
        <v>38.1</v>
      </c>
      <c r="G667" s="48">
        <f>G668</f>
        <v>38.1</v>
      </c>
      <c r="H667" s="48">
        <f>H668</f>
        <v>38.1</v>
      </c>
    </row>
    <row r="668" spans="1:8" ht="24">
      <c r="A668" s="8" t="s">
        <v>255</v>
      </c>
      <c r="B668" s="8" t="s">
        <v>254</v>
      </c>
      <c r="C668" s="19" t="s">
        <v>492</v>
      </c>
      <c r="D668" s="8" t="s">
        <v>248</v>
      </c>
      <c r="E668" s="34" t="s">
        <v>249</v>
      </c>
      <c r="F668" s="48">
        <v>38.1</v>
      </c>
      <c r="G668" s="48">
        <v>38.1</v>
      </c>
      <c r="H668" s="48">
        <v>38.1</v>
      </c>
    </row>
    <row r="669" spans="1:8">
      <c r="A669" s="11" t="s">
        <v>250</v>
      </c>
      <c r="B669" s="11" t="s">
        <v>238</v>
      </c>
      <c r="C669" s="12"/>
      <c r="D669" s="11"/>
      <c r="E669" s="38" t="s">
        <v>58</v>
      </c>
      <c r="F669" s="50">
        <f>F670</f>
        <v>27767.21</v>
      </c>
      <c r="G669" s="50">
        <f>G670</f>
        <v>16552.7</v>
      </c>
      <c r="H669" s="50">
        <f>H670</f>
        <v>16552.7</v>
      </c>
    </row>
    <row r="670" spans="1:8">
      <c r="A670" s="11" t="s">
        <v>250</v>
      </c>
      <c r="B670" s="11" t="s">
        <v>244</v>
      </c>
      <c r="C670" s="7"/>
      <c r="D670" s="8"/>
      <c r="E670" s="34" t="s">
        <v>294</v>
      </c>
      <c r="F670" s="50">
        <f>F671+F720</f>
        <v>27767.21</v>
      </c>
      <c r="G670" s="50">
        <f>G671+G720</f>
        <v>16552.7</v>
      </c>
      <c r="H670" s="50">
        <f>H671+H720</f>
        <v>16552.7</v>
      </c>
    </row>
    <row r="671" spans="1:8" ht="36">
      <c r="A671" s="8" t="s">
        <v>250</v>
      </c>
      <c r="B671" s="8" t="s">
        <v>244</v>
      </c>
      <c r="C671" s="7" t="s">
        <v>135</v>
      </c>
      <c r="D671" s="8"/>
      <c r="E671" s="34" t="s">
        <v>194</v>
      </c>
      <c r="F671" s="51">
        <f>F672+F715</f>
        <v>27767.21</v>
      </c>
      <c r="G671" s="51">
        <f>G672+G715</f>
        <v>15652.7</v>
      </c>
      <c r="H671" s="51">
        <f>H672+H715</f>
        <v>15652.7</v>
      </c>
    </row>
    <row r="672" spans="1:8" ht="36">
      <c r="A672" s="8" t="s">
        <v>250</v>
      </c>
      <c r="B672" s="8" t="s">
        <v>244</v>
      </c>
      <c r="C672" s="7" t="s">
        <v>136</v>
      </c>
      <c r="D672" s="8"/>
      <c r="E672" s="34" t="s">
        <v>334</v>
      </c>
      <c r="F672" s="48">
        <f>F673+F694</f>
        <v>27247.21</v>
      </c>
      <c r="G672" s="48">
        <f>G673+G694</f>
        <v>15132.7</v>
      </c>
      <c r="H672" s="48">
        <f>H673+H694</f>
        <v>15132.7</v>
      </c>
    </row>
    <row r="673" spans="1:8" ht="24">
      <c r="A673" s="8" t="s">
        <v>250</v>
      </c>
      <c r="B673" s="8" t="s">
        <v>244</v>
      </c>
      <c r="C673" s="7" t="s">
        <v>137</v>
      </c>
      <c r="D673" s="8"/>
      <c r="E673" s="34" t="s">
        <v>161</v>
      </c>
      <c r="F673" s="48">
        <f>F674+F677+F680+F683+F686+F691</f>
        <v>9941.3569999999982</v>
      </c>
      <c r="G673" s="48">
        <f>G674+G677+G680</f>
        <v>5235</v>
      </c>
      <c r="H673" s="48">
        <f>H674+H677+H680</f>
        <v>5235</v>
      </c>
    </row>
    <row r="674" spans="1:8" ht="48">
      <c r="A674" s="8" t="s">
        <v>250</v>
      </c>
      <c r="B674" s="8" t="s">
        <v>244</v>
      </c>
      <c r="C674" s="7" t="s">
        <v>493</v>
      </c>
      <c r="D674" s="17"/>
      <c r="E674" s="35" t="s">
        <v>327</v>
      </c>
      <c r="F674" s="48">
        <f t="shared" ref="F674:H675" si="55">F675</f>
        <v>5230.7</v>
      </c>
      <c r="G674" s="48">
        <f t="shared" si="55"/>
        <v>5235</v>
      </c>
      <c r="H674" s="48">
        <f t="shared" si="55"/>
        <v>5235</v>
      </c>
    </row>
    <row r="675" spans="1:8" ht="48">
      <c r="A675" s="8" t="s">
        <v>250</v>
      </c>
      <c r="B675" s="8" t="s">
        <v>244</v>
      </c>
      <c r="C675" s="7" t="s">
        <v>493</v>
      </c>
      <c r="D675" s="17" t="s">
        <v>286</v>
      </c>
      <c r="E675" s="35" t="s">
        <v>287</v>
      </c>
      <c r="F675" s="48">
        <f t="shared" si="55"/>
        <v>5230.7</v>
      </c>
      <c r="G675" s="48">
        <f t="shared" si="55"/>
        <v>5235</v>
      </c>
      <c r="H675" s="48">
        <f t="shared" si="55"/>
        <v>5235</v>
      </c>
    </row>
    <row r="676" spans="1:8" ht="72">
      <c r="A676" s="8" t="s">
        <v>250</v>
      </c>
      <c r="B676" s="8" t="s">
        <v>244</v>
      </c>
      <c r="C676" s="7" t="s">
        <v>493</v>
      </c>
      <c r="D676" s="8" t="s">
        <v>289</v>
      </c>
      <c r="E676" s="34" t="s">
        <v>627</v>
      </c>
      <c r="F676" s="48">
        <v>5230.7</v>
      </c>
      <c r="G676" s="48">
        <v>5235</v>
      </c>
      <c r="H676" s="48">
        <v>5235</v>
      </c>
    </row>
    <row r="677" spans="1:8" ht="36">
      <c r="A677" s="8" t="s">
        <v>250</v>
      </c>
      <c r="B677" s="8" t="s">
        <v>244</v>
      </c>
      <c r="C677" s="7" t="s">
        <v>494</v>
      </c>
      <c r="D677" s="8"/>
      <c r="E677" s="36" t="s">
        <v>182</v>
      </c>
      <c r="F677" s="48">
        <f t="shared" ref="F677:H678" si="56">F678</f>
        <v>200</v>
      </c>
      <c r="G677" s="48">
        <f t="shared" si="56"/>
        <v>0</v>
      </c>
      <c r="H677" s="48">
        <f t="shared" si="56"/>
        <v>0</v>
      </c>
    </row>
    <row r="678" spans="1:8" ht="48">
      <c r="A678" s="8" t="s">
        <v>250</v>
      </c>
      <c r="B678" s="8" t="s">
        <v>244</v>
      </c>
      <c r="C678" s="7" t="s">
        <v>494</v>
      </c>
      <c r="D678" s="17" t="s">
        <v>286</v>
      </c>
      <c r="E678" s="35" t="s">
        <v>287</v>
      </c>
      <c r="F678" s="48">
        <f t="shared" si="56"/>
        <v>200</v>
      </c>
      <c r="G678" s="48">
        <f t="shared" si="56"/>
        <v>0</v>
      </c>
      <c r="H678" s="48">
        <f t="shared" si="56"/>
        <v>0</v>
      </c>
    </row>
    <row r="679" spans="1:8" ht="24">
      <c r="A679" s="8" t="s">
        <v>250</v>
      </c>
      <c r="B679" s="8" t="s">
        <v>244</v>
      </c>
      <c r="C679" s="7" t="s">
        <v>494</v>
      </c>
      <c r="D679" s="8">
        <v>612</v>
      </c>
      <c r="E679" s="34" t="s">
        <v>536</v>
      </c>
      <c r="F679" s="48">
        <v>200</v>
      </c>
      <c r="G679" s="48"/>
      <c r="H679" s="48"/>
    </row>
    <row r="680" spans="1:8" ht="36">
      <c r="A680" s="8" t="s">
        <v>250</v>
      </c>
      <c r="B680" s="8" t="s">
        <v>244</v>
      </c>
      <c r="C680" s="7" t="s">
        <v>495</v>
      </c>
      <c r="D680" s="8"/>
      <c r="E680" s="34" t="s">
        <v>517</v>
      </c>
      <c r="F680" s="48">
        <f>F681</f>
        <v>2681.62</v>
      </c>
      <c r="G680" s="48"/>
      <c r="H680" s="48"/>
    </row>
    <row r="681" spans="1:8" ht="48">
      <c r="A681" s="8" t="s">
        <v>250</v>
      </c>
      <c r="B681" s="8" t="s">
        <v>244</v>
      </c>
      <c r="C681" s="7" t="s">
        <v>495</v>
      </c>
      <c r="D681" s="17" t="s">
        <v>286</v>
      </c>
      <c r="E681" s="35" t="s">
        <v>287</v>
      </c>
      <c r="F681" s="48">
        <f>F682</f>
        <v>2681.62</v>
      </c>
      <c r="G681" s="48"/>
      <c r="H681" s="48"/>
    </row>
    <row r="682" spans="1:8" ht="24">
      <c r="A682" s="8" t="s">
        <v>250</v>
      </c>
      <c r="B682" s="8" t="s">
        <v>244</v>
      </c>
      <c r="C682" s="7" t="s">
        <v>495</v>
      </c>
      <c r="D682" s="8">
        <v>612</v>
      </c>
      <c r="E682" s="34" t="s">
        <v>536</v>
      </c>
      <c r="F682" s="48">
        <v>2681.62</v>
      </c>
      <c r="G682" s="48"/>
      <c r="H682" s="48"/>
    </row>
    <row r="683" spans="1:8" ht="24">
      <c r="A683" s="8" t="s">
        <v>250</v>
      </c>
      <c r="B683" s="8" t="s">
        <v>244</v>
      </c>
      <c r="C683" s="7" t="s">
        <v>275</v>
      </c>
      <c r="D683" s="8"/>
      <c r="E683" s="34" t="s">
        <v>276</v>
      </c>
      <c r="F683" s="48">
        <f>F684</f>
        <v>45</v>
      </c>
      <c r="G683" s="48"/>
      <c r="H683" s="48"/>
    </row>
    <row r="684" spans="1:8" ht="48">
      <c r="A684" s="8" t="s">
        <v>250</v>
      </c>
      <c r="B684" s="8" t="s">
        <v>244</v>
      </c>
      <c r="C684" s="7" t="s">
        <v>275</v>
      </c>
      <c r="D684" s="17" t="s">
        <v>286</v>
      </c>
      <c r="E684" s="35" t="s">
        <v>287</v>
      </c>
      <c r="F684" s="48">
        <f>F685</f>
        <v>45</v>
      </c>
      <c r="G684" s="48"/>
      <c r="H684" s="48"/>
    </row>
    <row r="685" spans="1:8" ht="24">
      <c r="A685" s="8" t="s">
        <v>250</v>
      </c>
      <c r="B685" s="8" t="s">
        <v>244</v>
      </c>
      <c r="C685" s="7" t="s">
        <v>275</v>
      </c>
      <c r="D685" s="8">
        <v>612</v>
      </c>
      <c r="E685" s="34" t="s">
        <v>536</v>
      </c>
      <c r="F685" s="48">
        <v>45</v>
      </c>
      <c r="G685" s="48"/>
      <c r="H685" s="48"/>
    </row>
    <row r="686" spans="1:8" ht="48">
      <c r="A686" s="8" t="s">
        <v>250</v>
      </c>
      <c r="B686" s="8" t="s">
        <v>244</v>
      </c>
      <c r="C686" s="7" t="s">
        <v>216</v>
      </c>
      <c r="D686" s="8"/>
      <c r="E686" s="34" t="s">
        <v>215</v>
      </c>
      <c r="F686" s="48">
        <f>F687+F689</f>
        <v>1779.7369999999999</v>
      </c>
      <c r="G686" s="48"/>
      <c r="H686" s="48"/>
    </row>
    <row r="687" spans="1:8">
      <c r="A687" s="8" t="s">
        <v>250</v>
      </c>
      <c r="B687" s="8" t="s">
        <v>244</v>
      </c>
      <c r="C687" s="7" t="s">
        <v>216</v>
      </c>
      <c r="D687" s="8">
        <v>500</v>
      </c>
      <c r="E687" s="34" t="s">
        <v>295</v>
      </c>
      <c r="F687" s="48">
        <f>F688</f>
        <v>1353.2819999999999</v>
      </c>
      <c r="G687" s="48"/>
      <c r="H687" s="48"/>
    </row>
    <row r="688" spans="1:8">
      <c r="A688" s="8" t="s">
        <v>250</v>
      </c>
      <c r="B688" s="8" t="s">
        <v>244</v>
      </c>
      <c r="C688" s="7" t="s">
        <v>216</v>
      </c>
      <c r="D688" s="13" t="s">
        <v>296</v>
      </c>
      <c r="E688" s="44" t="s">
        <v>297</v>
      </c>
      <c r="F688" s="48">
        <v>1353.2819999999999</v>
      </c>
      <c r="G688" s="48"/>
      <c r="H688" s="48"/>
    </row>
    <row r="689" spans="1:8" ht="48">
      <c r="A689" s="8" t="s">
        <v>250</v>
      </c>
      <c r="B689" s="8" t="s">
        <v>244</v>
      </c>
      <c r="C689" s="7" t="s">
        <v>216</v>
      </c>
      <c r="D689" s="17" t="s">
        <v>286</v>
      </c>
      <c r="E689" s="35" t="s">
        <v>287</v>
      </c>
      <c r="F689" s="48">
        <f>F690</f>
        <v>426.45499999999998</v>
      </c>
      <c r="G689" s="48"/>
      <c r="H689" s="48"/>
    </row>
    <row r="690" spans="1:8" ht="72">
      <c r="A690" s="8" t="s">
        <v>250</v>
      </c>
      <c r="B690" s="8" t="s">
        <v>244</v>
      </c>
      <c r="C690" s="7" t="s">
        <v>216</v>
      </c>
      <c r="D690" s="8" t="s">
        <v>289</v>
      </c>
      <c r="E690" s="34" t="s">
        <v>627</v>
      </c>
      <c r="F690" s="48">
        <v>426.45499999999998</v>
      </c>
      <c r="G690" s="48"/>
      <c r="H690" s="48"/>
    </row>
    <row r="691" spans="1:8" ht="36">
      <c r="A691" s="8" t="s">
        <v>250</v>
      </c>
      <c r="B691" s="8" t="s">
        <v>244</v>
      </c>
      <c r="C691" s="7" t="s">
        <v>213</v>
      </c>
      <c r="D691" s="8"/>
      <c r="E691" s="34" t="s">
        <v>214</v>
      </c>
      <c r="F691" s="48">
        <f>F692</f>
        <v>4.3</v>
      </c>
      <c r="G691" s="48"/>
      <c r="H691" s="48"/>
    </row>
    <row r="692" spans="1:8" ht="48">
      <c r="A692" s="8" t="s">
        <v>250</v>
      </c>
      <c r="B692" s="8" t="s">
        <v>244</v>
      </c>
      <c r="C692" s="7" t="s">
        <v>213</v>
      </c>
      <c r="D692" s="17" t="s">
        <v>286</v>
      </c>
      <c r="E692" s="35" t="s">
        <v>287</v>
      </c>
      <c r="F692" s="48">
        <f>F693</f>
        <v>4.3</v>
      </c>
      <c r="G692" s="48"/>
      <c r="H692" s="48"/>
    </row>
    <row r="693" spans="1:8" ht="72">
      <c r="A693" s="8" t="s">
        <v>250</v>
      </c>
      <c r="B693" s="8" t="s">
        <v>244</v>
      </c>
      <c r="C693" s="7" t="s">
        <v>213</v>
      </c>
      <c r="D693" s="8" t="s">
        <v>289</v>
      </c>
      <c r="E693" s="34" t="s">
        <v>627</v>
      </c>
      <c r="F693" s="48">
        <v>4.3</v>
      </c>
      <c r="G693" s="48"/>
      <c r="H693" s="48"/>
    </row>
    <row r="694" spans="1:8" ht="24">
      <c r="A694" s="8" t="s">
        <v>250</v>
      </c>
      <c r="B694" s="8" t="s">
        <v>244</v>
      </c>
      <c r="C694" s="7" t="s">
        <v>189</v>
      </c>
      <c r="D694" s="8"/>
      <c r="E694" s="34" t="s">
        <v>162</v>
      </c>
      <c r="F694" s="48">
        <f>F695+F701+F704+F709+F698+F712</f>
        <v>17305.853000000003</v>
      </c>
      <c r="G694" s="48">
        <f>G695</f>
        <v>9897.7000000000007</v>
      </c>
      <c r="H694" s="48">
        <f>H695</f>
        <v>9897.7000000000007</v>
      </c>
    </row>
    <row r="695" spans="1:8" ht="48">
      <c r="A695" s="8" t="s">
        <v>250</v>
      </c>
      <c r="B695" s="8" t="s">
        <v>244</v>
      </c>
      <c r="C695" s="7" t="s">
        <v>496</v>
      </c>
      <c r="D695" s="8"/>
      <c r="E695" s="36" t="s">
        <v>228</v>
      </c>
      <c r="F695" s="48">
        <f t="shared" ref="F695:H696" si="57">F696</f>
        <v>9887.1</v>
      </c>
      <c r="G695" s="48">
        <f t="shared" si="57"/>
        <v>9897.7000000000007</v>
      </c>
      <c r="H695" s="48">
        <f t="shared" si="57"/>
        <v>9897.7000000000007</v>
      </c>
    </row>
    <row r="696" spans="1:8" ht="48">
      <c r="A696" s="8" t="s">
        <v>250</v>
      </c>
      <c r="B696" s="8" t="s">
        <v>244</v>
      </c>
      <c r="C696" s="7" t="s">
        <v>496</v>
      </c>
      <c r="D696" s="17" t="s">
        <v>286</v>
      </c>
      <c r="E696" s="35" t="s">
        <v>287</v>
      </c>
      <c r="F696" s="48">
        <f t="shared" si="57"/>
        <v>9887.1</v>
      </c>
      <c r="G696" s="48">
        <f t="shared" si="57"/>
        <v>9897.7000000000007</v>
      </c>
      <c r="H696" s="48">
        <f t="shared" si="57"/>
        <v>9897.7000000000007</v>
      </c>
    </row>
    <row r="697" spans="1:8" ht="72">
      <c r="A697" s="8" t="s">
        <v>250</v>
      </c>
      <c r="B697" s="8" t="s">
        <v>244</v>
      </c>
      <c r="C697" s="7" t="s">
        <v>496</v>
      </c>
      <c r="D697" s="8" t="s">
        <v>289</v>
      </c>
      <c r="E697" s="34" t="s">
        <v>627</v>
      </c>
      <c r="F697" s="48">
        <v>9887.1</v>
      </c>
      <c r="G697" s="48">
        <v>9897.7000000000007</v>
      </c>
      <c r="H697" s="48">
        <v>9897.7000000000007</v>
      </c>
    </row>
    <row r="698" spans="1:8" ht="36">
      <c r="A698" s="8" t="s">
        <v>250</v>
      </c>
      <c r="B698" s="8" t="s">
        <v>244</v>
      </c>
      <c r="C698" s="7" t="s">
        <v>584</v>
      </c>
      <c r="D698" s="8"/>
      <c r="E698" s="34" t="s">
        <v>583</v>
      </c>
      <c r="F698" s="48">
        <f>F699</f>
        <v>1822.39</v>
      </c>
      <c r="G698" s="48"/>
      <c r="H698" s="48"/>
    </row>
    <row r="699" spans="1:8" ht="48">
      <c r="A699" s="8" t="s">
        <v>250</v>
      </c>
      <c r="B699" s="8" t="s">
        <v>244</v>
      </c>
      <c r="C699" s="7" t="s">
        <v>584</v>
      </c>
      <c r="D699" s="17" t="s">
        <v>286</v>
      </c>
      <c r="E699" s="35" t="s">
        <v>287</v>
      </c>
      <c r="F699" s="48">
        <f>F700</f>
        <v>1822.39</v>
      </c>
      <c r="G699" s="48"/>
      <c r="H699" s="48"/>
    </row>
    <row r="700" spans="1:8" ht="24">
      <c r="A700" s="8" t="s">
        <v>250</v>
      </c>
      <c r="B700" s="8" t="s">
        <v>244</v>
      </c>
      <c r="C700" s="7" t="s">
        <v>584</v>
      </c>
      <c r="D700" s="8">
        <v>612</v>
      </c>
      <c r="E700" s="34" t="s">
        <v>536</v>
      </c>
      <c r="F700" s="48">
        <v>1822.39</v>
      </c>
      <c r="G700" s="48"/>
      <c r="H700" s="48"/>
    </row>
    <row r="701" spans="1:8" ht="36">
      <c r="A701" s="8" t="s">
        <v>250</v>
      </c>
      <c r="B701" s="8" t="s">
        <v>244</v>
      </c>
      <c r="C701" s="7" t="s">
        <v>277</v>
      </c>
      <c r="D701" s="8"/>
      <c r="E701" s="34" t="s">
        <v>278</v>
      </c>
      <c r="F701" s="48">
        <f>F702</f>
        <v>186.6</v>
      </c>
      <c r="G701" s="48"/>
      <c r="H701" s="48"/>
    </row>
    <row r="702" spans="1:8" ht="48">
      <c r="A702" s="8" t="s">
        <v>250</v>
      </c>
      <c r="B702" s="8" t="s">
        <v>244</v>
      </c>
      <c r="C702" s="7" t="s">
        <v>277</v>
      </c>
      <c r="D702" s="17" t="s">
        <v>286</v>
      </c>
      <c r="E702" s="35" t="s">
        <v>287</v>
      </c>
      <c r="F702" s="48">
        <f>F703</f>
        <v>186.6</v>
      </c>
      <c r="G702" s="48"/>
      <c r="H702" s="48"/>
    </row>
    <row r="703" spans="1:8" ht="24">
      <c r="A703" s="8" t="s">
        <v>250</v>
      </c>
      <c r="B703" s="8" t="s">
        <v>244</v>
      </c>
      <c r="C703" s="7" t="s">
        <v>277</v>
      </c>
      <c r="D703" s="8">
        <v>612</v>
      </c>
      <c r="E703" s="34" t="s">
        <v>536</v>
      </c>
      <c r="F703" s="48">
        <v>186.6</v>
      </c>
      <c r="G703" s="48"/>
      <c r="H703" s="48"/>
    </row>
    <row r="704" spans="1:8" ht="48">
      <c r="A704" s="8" t="s">
        <v>250</v>
      </c>
      <c r="B704" s="8" t="s">
        <v>244</v>
      </c>
      <c r="C704" s="7" t="s">
        <v>217</v>
      </c>
      <c r="D704" s="8"/>
      <c r="E704" s="34" t="s">
        <v>220</v>
      </c>
      <c r="F704" s="48">
        <f>F705+F707</f>
        <v>5349.1630000000005</v>
      </c>
      <c r="G704" s="48"/>
      <c r="H704" s="48"/>
    </row>
    <row r="705" spans="1:8">
      <c r="A705" s="8" t="s">
        <v>250</v>
      </c>
      <c r="B705" s="8" t="s">
        <v>244</v>
      </c>
      <c r="C705" s="7" t="s">
        <v>217</v>
      </c>
      <c r="D705" s="8">
        <v>500</v>
      </c>
      <c r="E705" s="34" t="s">
        <v>295</v>
      </c>
      <c r="F705" s="48">
        <f>F706</f>
        <v>4297.2420000000002</v>
      </c>
      <c r="G705" s="48"/>
      <c r="H705" s="48"/>
    </row>
    <row r="706" spans="1:8">
      <c r="A706" s="8" t="s">
        <v>250</v>
      </c>
      <c r="B706" s="8" t="s">
        <v>244</v>
      </c>
      <c r="C706" s="7" t="s">
        <v>217</v>
      </c>
      <c r="D706" s="13" t="s">
        <v>296</v>
      </c>
      <c r="E706" s="44" t="s">
        <v>297</v>
      </c>
      <c r="F706" s="48">
        <v>4297.2420000000002</v>
      </c>
      <c r="G706" s="48"/>
      <c r="H706" s="48"/>
    </row>
    <row r="707" spans="1:8" ht="48">
      <c r="A707" s="8" t="s">
        <v>250</v>
      </c>
      <c r="B707" s="8" t="s">
        <v>244</v>
      </c>
      <c r="C707" s="7" t="s">
        <v>217</v>
      </c>
      <c r="D707" s="17" t="s">
        <v>286</v>
      </c>
      <c r="E707" s="35" t="s">
        <v>287</v>
      </c>
      <c r="F707" s="48">
        <f>F708</f>
        <v>1051.921</v>
      </c>
      <c r="G707" s="48"/>
      <c r="H707" s="48"/>
    </row>
    <row r="708" spans="1:8" ht="72">
      <c r="A708" s="8" t="s">
        <v>250</v>
      </c>
      <c r="B708" s="8" t="s">
        <v>244</v>
      </c>
      <c r="C708" s="7" t="s">
        <v>217</v>
      </c>
      <c r="D708" s="8" t="s">
        <v>289</v>
      </c>
      <c r="E708" s="34" t="s">
        <v>627</v>
      </c>
      <c r="F708" s="48">
        <v>1051.921</v>
      </c>
      <c r="G708" s="48"/>
      <c r="H708" s="48"/>
    </row>
    <row r="709" spans="1:8" ht="48">
      <c r="A709" s="8" t="s">
        <v>250</v>
      </c>
      <c r="B709" s="8" t="s">
        <v>244</v>
      </c>
      <c r="C709" s="7" t="s">
        <v>218</v>
      </c>
      <c r="D709" s="8"/>
      <c r="E709" s="34" t="s">
        <v>219</v>
      </c>
      <c r="F709" s="48">
        <f>F710</f>
        <v>10.6</v>
      </c>
      <c r="G709" s="48"/>
      <c r="H709" s="48"/>
    </row>
    <row r="710" spans="1:8" ht="48">
      <c r="A710" s="8" t="s">
        <v>250</v>
      </c>
      <c r="B710" s="8" t="s">
        <v>244</v>
      </c>
      <c r="C710" s="7" t="s">
        <v>218</v>
      </c>
      <c r="D710" s="17" t="s">
        <v>286</v>
      </c>
      <c r="E710" s="35" t="s">
        <v>287</v>
      </c>
      <c r="F710" s="48">
        <f>F711</f>
        <v>10.6</v>
      </c>
      <c r="G710" s="48"/>
      <c r="H710" s="48"/>
    </row>
    <row r="711" spans="1:8" ht="72">
      <c r="A711" s="8" t="s">
        <v>250</v>
      </c>
      <c r="B711" s="8" t="s">
        <v>244</v>
      </c>
      <c r="C711" s="7" t="s">
        <v>218</v>
      </c>
      <c r="D711" s="8" t="s">
        <v>289</v>
      </c>
      <c r="E711" s="34" t="s">
        <v>627</v>
      </c>
      <c r="F711" s="48">
        <v>10.6</v>
      </c>
      <c r="G711" s="48"/>
      <c r="H711" s="48"/>
    </row>
    <row r="712" spans="1:8" ht="48">
      <c r="A712" s="8" t="s">
        <v>250</v>
      </c>
      <c r="B712" s="8" t="s">
        <v>244</v>
      </c>
      <c r="C712" s="7" t="s">
        <v>637</v>
      </c>
      <c r="D712" s="8"/>
      <c r="E712" s="34" t="s">
        <v>636</v>
      </c>
      <c r="F712" s="48">
        <f>F713</f>
        <v>50</v>
      </c>
      <c r="G712" s="48"/>
      <c r="H712" s="48"/>
    </row>
    <row r="713" spans="1:8" ht="48">
      <c r="A713" s="8" t="s">
        <v>250</v>
      </c>
      <c r="B713" s="8" t="s">
        <v>244</v>
      </c>
      <c r="C713" s="7" t="s">
        <v>637</v>
      </c>
      <c r="D713" s="17" t="s">
        <v>286</v>
      </c>
      <c r="E713" s="35" t="s">
        <v>287</v>
      </c>
      <c r="F713" s="48">
        <f>F714</f>
        <v>50</v>
      </c>
      <c r="G713" s="48"/>
      <c r="H713" s="48"/>
    </row>
    <row r="714" spans="1:8" ht="24">
      <c r="A714" s="8" t="s">
        <v>250</v>
      </c>
      <c r="B714" s="8" t="s">
        <v>244</v>
      </c>
      <c r="C714" s="7" t="s">
        <v>637</v>
      </c>
      <c r="D714" s="8">
        <v>612</v>
      </c>
      <c r="E714" s="34" t="s">
        <v>536</v>
      </c>
      <c r="F714" s="48">
        <v>50</v>
      </c>
      <c r="G714" s="48"/>
      <c r="H714" s="48"/>
    </row>
    <row r="715" spans="1:8" ht="24">
      <c r="A715" s="8" t="s">
        <v>250</v>
      </c>
      <c r="B715" s="8" t="s">
        <v>244</v>
      </c>
      <c r="C715" s="7" t="s">
        <v>187</v>
      </c>
      <c r="D715" s="8"/>
      <c r="E715" s="34" t="s">
        <v>163</v>
      </c>
      <c r="F715" s="48">
        <f>F716</f>
        <v>520</v>
      </c>
      <c r="G715" s="48">
        <f t="shared" ref="G715:H718" si="58">G716</f>
        <v>520</v>
      </c>
      <c r="H715" s="48">
        <f t="shared" si="58"/>
        <v>520</v>
      </c>
    </row>
    <row r="716" spans="1:8" ht="36">
      <c r="A716" s="8" t="s">
        <v>250</v>
      </c>
      <c r="B716" s="8" t="s">
        <v>244</v>
      </c>
      <c r="C716" s="7" t="s">
        <v>188</v>
      </c>
      <c r="D716" s="8"/>
      <c r="E716" s="34" t="s">
        <v>164</v>
      </c>
      <c r="F716" s="48">
        <f>F717</f>
        <v>520</v>
      </c>
      <c r="G716" s="48">
        <f t="shared" si="58"/>
        <v>520</v>
      </c>
      <c r="H716" s="48">
        <f t="shared" si="58"/>
        <v>520</v>
      </c>
    </row>
    <row r="717" spans="1:8" ht="60">
      <c r="A717" s="8" t="s">
        <v>250</v>
      </c>
      <c r="B717" s="8" t="s">
        <v>244</v>
      </c>
      <c r="C717" s="7" t="s">
        <v>497</v>
      </c>
      <c r="D717" s="8"/>
      <c r="E717" s="34" t="s">
        <v>307</v>
      </c>
      <c r="F717" s="48">
        <f>F718</f>
        <v>520</v>
      </c>
      <c r="G717" s="48">
        <f t="shared" si="58"/>
        <v>520</v>
      </c>
      <c r="H717" s="48">
        <f t="shared" si="58"/>
        <v>520</v>
      </c>
    </row>
    <row r="718" spans="1:8" ht="48">
      <c r="A718" s="8" t="s">
        <v>250</v>
      </c>
      <c r="B718" s="8" t="s">
        <v>244</v>
      </c>
      <c r="C718" s="7" t="s">
        <v>497</v>
      </c>
      <c r="D718" s="17" t="s">
        <v>286</v>
      </c>
      <c r="E718" s="35" t="s">
        <v>287</v>
      </c>
      <c r="F718" s="48">
        <f>F719</f>
        <v>520</v>
      </c>
      <c r="G718" s="48">
        <f t="shared" si="58"/>
        <v>520</v>
      </c>
      <c r="H718" s="48">
        <f t="shared" si="58"/>
        <v>520</v>
      </c>
    </row>
    <row r="719" spans="1:8" ht="72">
      <c r="A719" s="8" t="s">
        <v>250</v>
      </c>
      <c r="B719" s="8" t="s">
        <v>244</v>
      </c>
      <c r="C719" s="7" t="s">
        <v>497</v>
      </c>
      <c r="D719" s="8" t="s">
        <v>289</v>
      </c>
      <c r="E719" s="34" t="s">
        <v>627</v>
      </c>
      <c r="F719" s="48">
        <v>520</v>
      </c>
      <c r="G719" s="48">
        <v>520</v>
      </c>
      <c r="H719" s="48">
        <v>520</v>
      </c>
    </row>
    <row r="720" spans="1:8" ht="36">
      <c r="A720" s="8" t="s">
        <v>250</v>
      </c>
      <c r="B720" s="8" t="s">
        <v>244</v>
      </c>
      <c r="C720" s="7" t="s">
        <v>398</v>
      </c>
      <c r="D720" s="8"/>
      <c r="E720" s="34" t="s">
        <v>98</v>
      </c>
      <c r="F720" s="48">
        <f t="shared" ref="F720:H722" si="59">F721</f>
        <v>0</v>
      </c>
      <c r="G720" s="48">
        <f t="shared" si="59"/>
        <v>900</v>
      </c>
      <c r="H720" s="48">
        <f t="shared" si="59"/>
        <v>900</v>
      </c>
    </row>
    <row r="721" spans="1:8" ht="72">
      <c r="A721" s="8" t="s">
        <v>250</v>
      </c>
      <c r="B721" s="8" t="s">
        <v>244</v>
      </c>
      <c r="C721" s="7" t="s">
        <v>403</v>
      </c>
      <c r="D721" s="8"/>
      <c r="E721" s="34" t="s">
        <v>154</v>
      </c>
      <c r="F721" s="48">
        <f t="shared" si="59"/>
        <v>0</v>
      </c>
      <c r="G721" s="48">
        <f t="shared" si="59"/>
        <v>900</v>
      </c>
      <c r="H721" s="48">
        <f t="shared" si="59"/>
        <v>900</v>
      </c>
    </row>
    <row r="722" spans="1:8" ht="60">
      <c r="A722" s="8" t="s">
        <v>250</v>
      </c>
      <c r="B722" s="8" t="s">
        <v>244</v>
      </c>
      <c r="C722" s="7" t="s">
        <v>410</v>
      </c>
      <c r="D722" s="8"/>
      <c r="E722" s="34" t="s">
        <v>155</v>
      </c>
      <c r="F722" s="48">
        <f>F723</f>
        <v>0</v>
      </c>
      <c r="G722" s="48">
        <f t="shared" si="59"/>
        <v>900</v>
      </c>
      <c r="H722" s="48">
        <f t="shared" si="59"/>
        <v>900</v>
      </c>
    </row>
    <row r="723" spans="1:8" ht="60">
      <c r="A723" s="8" t="s">
        <v>250</v>
      </c>
      <c r="B723" s="8" t="s">
        <v>244</v>
      </c>
      <c r="C723" s="7" t="s">
        <v>498</v>
      </c>
      <c r="D723" s="8"/>
      <c r="E723" s="34" t="s">
        <v>159</v>
      </c>
      <c r="F723" s="48">
        <f t="shared" ref="F723:H724" si="60">F724</f>
        <v>0</v>
      </c>
      <c r="G723" s="48">
        <f t="shared" si="60"/>
        <v>900</v>
      </c>
      <c r="H723" s="48">
        <f t="shared" si="60"/>
        <v>900</v>
      </c>
    </row>
    <row r="724" spans="1:8" ht="48">
      <c r="A724" s="8" t="s">
        <v>250</v>
      </c>
      <c r="B724" s="8" t="s">
        <v>244</v>
      </c>
      <c r="C724" s="7" t="s">
        <v>498</v>
      </c>
      <c r="D724" s="17" t="s">
        <v>286</v>
      </c>
      <c r="E724" s="35" t="s">
        <v>287</v>
      </c>
      <c r="F724" s="48">
        <f t="shared" si="60"/>
        <v>0</v>
      </c>
      <c r="G724" s="48">
        <f t="shared" si="60"/>
        <v>900</v>
      </c>
      <c r="H724" s="48">
        <f t="shared" si="60"/>
        <v>900</v>
      </c>
    </row>
    <row r="725" spans="1:8" ht="24">
      <c r="A725" s="8" t="s">
        <v>250</v>
      </c>
      <c r="B725" s="8" t="s">
        <v>244</v>
      </c>
      <c r="C725" s="7" t="s">
        <v>498</v>
      </c>
      <c r="D725" s="8">
        <v>612</v>
      </c>
      <c r="E725" s="34" t="s">
        <v>536</v>
      </c>
      <c r="F725" s="48"/>
      <c r="G725" s="48">
        <v>900</v>
      </c>
      <c r="H725" s="48">
        <v>900</v>
      </c>
    </row>
    <row r="726" spans="1:8">
      <c r="A726" s="11">
        <v>10</v>
      </c>
      <c r="B726" s="12" t="s">
        <v>238</v>
      </c>
      <c r="C726" s="12"/>
      <c r="D726" s="11"/>
      <c r="E726" s="33" t="s">
        <v>308</v>
      </c>
      <c r="F726" s="47">
        <f>F727+F733+F760</f>
        <v>62823.728000000003</v>
      </c>
      <c r="G726" s="47">
        <f>G727+G733+G760</f>
        <v>60682.5</v>
      </c>
      <c r="H726" s="47">
        <f>H727+H733+H760</f>
        <v>61968.5</v>
      </c>
    </row>
    <row r="727" spans="1:8">
      <c r="A727" s="11">
        <v>10</v>
      </c>
      <c r="B727" s="11" t="s">
        <v>244</v>
      </c>
      <c r="C727" s="7"/>
      <c r="D727" s="8"/>
      <c r="E727" s="34" t="s">
        <v>28</v>
      </c>
      <c r="F727" s="47">
        <f t="shared" ref="F727:H728" si="61">F728</f>
        <v>4244.3</v>
      </c>
      <c r="G727" s="47">
        <f t="shared" si="61"/>
        <v>4800</v>
      </c>
      <c r="H727" s="47">
        <f t="shared" si="61"/>
        <v>4800</v>
      </c>
    </row>
    <row r="728" spans="1:8">
      <c r="A728" s="8">
        <v>10</v>
      </c>
      <c r="B728" s="8" t="s">
        <v>244</v>
      </c>
      <c r="C728" s="7" t="s">
        <v>132</v>
      </c>
      <c r="D728" s="7"/>
      <c r="E728" s="39" t="s">
        <v>68</v>
      </c>
      <c r="F728" s="48">
        <f t="shared" si="61"/>
        <v>4244.3</v>
      </c>
      <c r="G728" s="48">
        <f t="shared" si="61"/>
        <v>4800</v>
      </c>
      <c r="H728" s="48">
        <f t="shared" si="61"/>
        <v>4800</v>
      </c>
    </row>
    <row r="729" spans="1:8" ht="24">
      <c r="A729" s="8">
        <v>10</v>
      </c>
      <c r="B729" s="8" t="s">
        <v>244</v>
      </c>
      <c r="C729" s="7" t="s">
        <v>527</v>
      </c>
      <c r="D729" s="8"/>
      <c r="E729" s="34" t="s">
        <v>528</v>
      </c>
      <c r="F729" s="48">
        <f>F732</f>
        <v>4244.3</v>
      </c>
      <c r="G729" s="48">
        <f>G732</f>
        <v>4800</v>
      </c>
      <c r="H729" s="48">
        <f>H732</f>
        <v>4800</v>
      </c>
    </row>
    <row r="730" spans="1:8" ht="24">
      <c r="A730" s="8">
        <v>10</v>
      </c>
      <c r="B730" s="8" t="s">
        <v>244</v>
      </c>
      <c r="C730" s="7" t="s">
        <v>499</v>
      </c>
      <c r="D730" s="17"/>
      <c r="E730" s="35" t="s">
        <v>529</v>
      </c>
      <c r="F730" s="48">
        <f t="shared" ref="F730:H731" si="62">F731</f>
        <v>4244.3</v>
      </c>
      <c r="G730" s="48">
        <f t="shared" si="62"/>
        <v>4800</v>
      </c>
      <c r="H730" s="48">
        <f t="shared" si="62"/>
        <v>4800</v>
      </c>
    </row>
    <row r="731" spans="1:8" ht="24">
      <c r="A731" s="8">
        <v>10</v>
      </c>
      <c r="B731" s="8" t="s">
        <v>244</v>
      </c>
      <c r="C731" s="7" t="s">
        <v>499</v>
      </c>
      <c r="D731" s="17" t="s">
        <v>557</v>
      </c>
      <c r="E731" s="35" t="s">
        <v>14</v>
      </c>
      <c r="F731" s="48">
        <f t="shared" si="62"/>
        <v>4244.3</v>
      </c>
      <c r="G731" s="48">
        <f t="shared" si="62"/>
        <v>4800</v>
      </c>
      <c r="H731" s="48">
        <f t="shared" si="62"/>
        <v>4800</v>
      </c>
    </row>
    <row r="732" spans="1:8" ht="24">
      <c r="A732" s="8" t="s">
        <v>309</v>
      </c>
      <c r="B732" s="8" t="s">
        <v>244</v>
      </c>
      <c r="C732" s="7" t="s">
        <v>499</v>
      </c>
      <c r="D732" s="8">
        <v>312</v>
      </c>
      <c r="E732" s="34" t="s">
        <v>542</v>
      </c>
      <c r="F732" s="48">
        <v>4244.3</v>
      </c>
      <c r="G732" s="48">
        <v>4800</v>
      </c>
      <c r="H732" s="48">
        <v>4800</v>
      </c>
    </row>
    <row r="733" spans="1:8">
      <c r="A733" s="11" t="s">
        <v>309</v>
      </c>
      <c r="B733" s="11" t="s">
        <v>310</v>
      </c>
      <c r="C733" s="12"/>
      <c r="D733" s="11"/>
      <c r="E733" s="34" t="s">
        <v>311</v>
      </c>
      <c r="F733" s="47">
        <f>F740+F749+F755+F734</f>
        <v>16500.328000000001</v>
      </c>
      <c r="G733" s="47">
        <f>G740+G749+G755</f>
        <v>12517.5</v>
      </c>
      <c r="H733" s="47">
        <f>H740+H749+H755</f>
        <v>12517.5</v>
      </c>
    </row>
    <row r="734" spans="1:8" ht="24">
      <c r="A734" s="8" t="s">
        <v>309</v>
      </c>
      <c r="B734" s="8" t="s">
        <v>310</v>
      </c>
      <c r="C734" s="7" t="s">
        <v>140</v>
      </c>
      <c r="D734" s="8"/>
      <c r="E734" s="34" t="s">
        <v>112</v>
      </c>
      <c r="F734" s="51">
        <f>F735</f>
        <v>189</v>
      </c>
      <c r="G734" s="47"/>
      <c r="H734" s="47"/>
    </row>
    <row r="735" spans="1:8">
      <c r="A735" s="8" t="s">
        <v>309</v>
      </c>
      <c r="B735" s="8" t="s">
        <v>310</v>
      </c>
      <c r="C735" s="7" t="s">
        <v>150</v>
      </c>
      <c r="D735" s="8"/>
      <c r="E735" s="34" t="s">
        <v>547</v>
      </c>
      <c r="F735" s="51">
        <f>F736</f>
        <v>189</v>
      </c>
      <c r="G735" s="47"/>
      <c r="H735" s="47"/>
    </row>
    <row r="736" spans="1:8" ht="24">
      <c r="A736" s="8" t="s">
        <v>309</v>
      </c>
      <c r="B736" s="8" t="s">
        <v>310</v>
      </c>
      <c r="C736" s="7" t="s">
        <v>151</v>
      </c>
      <c r="D736" s="8"/>
      <c r="E736" s="34" t="s">
        <v>379</v>
      </c>
      <c r="F736" s="51">
        <f>F737</f>
        <v>189</v>
      </c>
      <c r="G736" s="50"/>
      <c r="H736" s="50"/>
    </row>
    <row r="737" spans="1:8" ht="48">
      <c r="A737" s="8" t="s">
        <v>309</v>
      </c>
      <c r="B737" s="8" t="s">
        <v>310</v>
      </c>
      <c r="C737" s="7" t="s">
        <v>302</v>
      </c>
      <c r="D737" s="8"/>
      <c r="E737" s="34" t="s">
        <v>115</v>
      </c>
      <c r="F737" s="51">
        <f>F738</f>
        <v>189</v>
      </c>
      <c r="G737" s="50"/>
      <c r="H737" s="50"/>
    </row>
    <row r="738" spans="1:8" ht="24">
      <c r="A738" s="8" t="s">
        <v>309</v>
      </c>
      <c r="B738" s="8" t="s">
        <v>310</v>
      </c>
      <c r="C738" s="7" t="s">
        <v>302</v>
      </c>
      <c r="D738" s="17" t="s">
        <v>557</v>
      </c>
      <c r="E738" s="35" t="s">
        <v>14</v>
      </c>
      <c r="F738" s="51">
        <f>F739</f>
        <v>189</v>
      </c>
      <c r="G738" s="50"/>
      <c r="H738" s="50"/>
    </row>
    <row r="739" spans="1:8" ht="36">
      <c r="A739" s="8" t="s">
        <v>309</v>
      </c>
      <c r="B739" s="8" t="s">
        <v>310</v>
      </c>
      <c r="C739" s="7" t="s">
        <v>302</v>
      </c>
      <c r="D739" s="8">
        <v>313</v>
      </c>
      <c r="E739" s="34" t="s">
        <v>64</v>
      </c>
      <c r="F739" s="51">
        <v>189</v>
      </c>
      <c r="G739" s="47"/>
      <c r="H739" s="47"/>
    </row>
    <row r="740" spans="1:8" ht="36">
      <c r="A740" s="8" t="s">
        <v>309</v>
      </c>
      <c r="B740" s="8" t="s">
        <v>310</v>
      </c>
      <c r="C740" s="7" t="s">
        <v>398</v>
      </c>
      <c r="D740" s="8"/>
      <c r="E740" s="34" t="s">
        <v>98</v>
      </c>
      <c r="F740" s="48">
        <f t="shared" ref="F740:H741" si="63">F741</f>
        <v>250</v>
      </c>
      <c r="G740" s="48">
        <f t="shared" si="63"/>
        <v>250</v>
      </c>
      <c r="H740" s="48">
        <f t="shared" si="63"/>
        <v>250</v>
      </c>
    </row>
    <row r="741" spans="1:8" ht="60">
      <c r="A741" s="8" t="s">
        <v>309</v>
      </c>
      <c r="B741" s="8" t="s">
        <v>310</v>
      </c>
      <c r="C741" s="7" t="s">
        <v>399</v>
      </c>
      <c r="D741" s="8"/>
      <c r="E741" s="34" t="s">
        <v>344</v>
      </c>
      <c r="F741" s="48">
        <f t="shared" si="63"/>
        <v>250</v>
      </c>
      <c r="G741" s="48">
        <f t="shared" si="63"/>
        <v>250</v>
      </c>
      <c r="H741" s="48">
        <f t="shared" si="63"/>
        <v>250</v>
      </c>
    </row>
    <row r="742" spans="1:8" ht="36">
      <c r="A742" s="8" t="s">
        <v>309</v>
      </c>
      <c r="B742" s="8" t="s">
        <v>310</v>
      </c>
      <c r="C742" s="7" t="s">
        <v>401</v>
      </c>
      <c r="D742" s="8"/>
      <c r="E742" s="34" t="s">
        <v>345</v>
      </c>
      <c r="F742" s="48">
        <f>F743+F746</f>
        <v>250</v>
      </c>
      <c r="G742" s="48">
        <f>G743+G746</f>
        <v>250</v>
      </c>
      <c r="H742" s="48">
        <f>H743+H746</f>
        <v>250</v>
      </c>
    </row>
    <row r="743" spans="1:8" ht="48">
      <c r="A743" s="8" t="s">
        <v>309</v>
      </c>
      <c r="B743" s="8" t="s">
        <v>310</v>
      </c>
      <c r="C743" s="7" t="s">
        <v>500</v>
      </c>
      <c r="D743" s="8"/>
      <c r="E743" s="34" t="s">
        <v>301</v>
      </c>
      <c r="F743" s="48">
        <f t="shared" ref="F743:H744" si="64">F744</f>
        <v>100</v>
      </c>
      <c r="G743" s="48">
        <f t="shared" si="64"/>
        <v>100</v>
      </c>
      <c r="H743" s="48">
        <f t="shared" si="64"/>
        <v>100</v>
      </c>
    </row>
    <row r="744" spans="1:8" ht="24">
      <c r="A744" s="8" t="s">
        <v>309</v>
      </c>
      <c r="B744" s="8" t="s">
        <v>310</v>
      </c>
      <c r="C744" s="7" t="s">
        <v>500</v>
      </c>
      <c r="D744" s="17" t="s">
        <v>557</v>
      </c>
      <c r="E744" s="35" t="s">
        <v>14</v>
      </c>
      <c r="F744" s="48">
        <f t="shared" si="64"/>
        <v>100</v>
      </c>
      <c r="G744" s="48">
        <f t="shared" si="64"/>
        <v>100</v>
      </c>
      <c r="H744" s="48">
        <f t="shared" si="64"/>
        <v>100</v>
      </c>
    </row>
    <row r="745" spans="1:8" ht="36">
      <c r="A745" s="8" t="s">
        <v>309</v>
      </c>
      <c r="B745" s="8" t="s">
        <v>310</v>
      </c>
      <c r="C745" s="7" t="s">
        <v>500</v>
      </c>
      <c r="D745" s="8">
        <v>313</v>
      </c>
      <c r="E745" s="34" t="s">
        <v>186</v>
      </c>
      <c r="F745" s="48">
        <v>100</v>
      </c>
      <c r="G745" s="48">
        <v>100</v>
      </c>
      <c r="H745" s="48">
        <v>100</v>
      </c>
    </row>
    <row r="746" spans="1:8" ht="72">
      <c r="A746" s="8" t="s">
        <v>309</v>
      </c>
      <c r="B746" s="8" t="s">
        <v>310</v>
      </c>
      <c r="C746" s="7" t="s">
        <v>501</v>
      </c>
      <c r="D746" s="8"/>
      <c r="E746" s="34" t="s">
        <v>191</v>
      </c>
      <c r="F746" s="48">
        <f t="shared" ref="F746:H747" si="65">F747</f>
        <v>150</v>
      </c>
      <c r="G746" s="48">
        <f t="shared" si="65"/>
        <v>150</v>
      </c>
      <c r="H746" s="48">
        <f t="shared" si="65"/>
        <v>150</v>
      </c>
    </row>
    <row r="747" spans="1:8" ht="48">
      <c r="A747" s="8" t="s">
        <v>309</v>
      </c>
      <c r="B747" s="8" t="s">
        <v>310</v>
      </c>
      <c r="C747" s="7" t="s">
        <v>501</v>
      </c>
      <c r="D747" s="17" t="s">
        <v>286</v>
      </c>
      <c r="E747" s="35" t="s">
        <v>287</v>
      </c>
      <c r="F747" s="48">
        <f t="shared" si="65"/>
        <v>150</v>
      </c>
      <c r="G747" s="48">
        <f t="shared" si="65"/>
        <v>150</v>
      </c>
      <c r="H747" s="48">
        <f t="shared" si="65"/>
        <v>150</v>
      </c>
    </row>
    <row r="748" spans="1:8" ht="72">
      <c r="A748" s="8" t="s">
        <v>309</v>
      </c>
      <c r="B748" s="8" t="s">
        <v>310</v>
      </c>
      <c r="C748" s="7" t="s">
        <v>501</v>
      </c>
      <c r="D748" s="8">
        <v>631</v>
      </c>
      <c r="E748" s="34" t="s">
        <v>358</v>
      </c>
      <c r="F748" s="48">
        <v>150</v>
      </c>
      <c r="G748" s="48">
        <v>150</v>
      </c>
      <c r="H748" s="48">
        <v>150</v>
      </c>
    </row>
    <row r="749" spans="1:8" ht="24">
      <c r="A749" s="8" t="s">
        <v>309</v>
      </c>
      <c r="B749" s="8" t="s">
        <v>310</v>
      </c>
      <c r="C749" s="7" t="s">
        <v>402</v>
      </c>
      <c r="D749" s="7"/>
      <c r="E749" s="34" t="s">
        <v>108</v>
      </c>
      <c r="F749" s="48">
        <f t="shared" ref="F749:H753" si="66">F750</f>
        <v>4955.3280000000004</v>
      </c>
      <c r="G749" s="48">
        <f t="shared" si="66"/>
        <v>1161.5</v>
      </c>
      <c r="H749" s="48">
        <f t="shared" si="66"/>
        <v>1161.5</v>
      </c>
    </row>
    <row r="750" spans="1:8" ht="24">
      <c r="A750" s="8" t="s">
        <v>309</v>
      </c>
      <c r="B750" s="8" t="s">
        <v>310</v>
      </c>
      <c r="C750" s="7" t="s">
        <v>533</v>
      </c>
      <c r="D750" s="7"/>
      <c r="E750" s="34" t="s">
        <v>342</v>
      </c>
      <c r="F750" s="48">
        <f t="shared" si="66"/>
        <v>4955.3280000000004</v>
      </c>
      <c r="G750" s="48">
        <f t="shared" si="66"/>
        <v>1161.5</v>
      </c>
      <c r="H750" s="48">
        <f t="shared" si="66"/>
        <v>1161.5</v>
      </c>
    </row>
    <row r="751" spans="1:8" ht="24">
      <c r="A751" s="8" t="s">
        <v>309</v>
      </c>
      <c r="B751" s="8" t="s">
        <v>310</v>
      </c>
      <c r="C751" s="7" t="s">
        <v>534</v>
      </c>
      <c r="D751" s="7"/>
      <c r="E751" s="34" t="s">
        <v>111</v>
      </c>
      <c r="F751" s="48">
        <f>F752</f>
        <v>4955.3280000000004</v>
      </c>
      <c r="G751" s="48">
        <f>G752</f>
        <v>1161.5</v>
      </c>
      <c r="H751" s="48">
        <f>H752</f>
        <v>1161.5</v>
      </c>
    </row>
    <row r="752" spans="1:8" ht="24">
      <c r="A752" s="8" t="s">
        <v>309</v>
      </c>
      <c r="B752" s="8" t="s">
        <v>310</v>
      </c>
      <c r="C752" s="7" t="s">
        <v>30</v>
      </c>
      <c r="D752" s="7"/>
      <c r="E752" s="34" t="s">
        <v>31</v>
      </c>
      <c r="F752" s="48">
        <f t="shared" si="66"/>
        <v>4955.3280000000004</v>
      </c>
      <c r="G752" s="48">
        <f t="shared" si="66"/>
        <v>1161.5</v>
      </c>
      <c r="H752" s="48">
        <f t="shared" si="66"/>
        <v>1161.5</v>
      </c>
    </row>
    <row r="753" spans="1:8" ht="24">
      <c r="A753" s="8" t="s">
        <v>309</v>
      </c>
      <c r="B753" s="8" t="s">
        <v>310</v>
      </c>
      <c r="C753" s="7" t="s">
        <v>30</v>
      </c>
      <c r="D753" s="17" t="s">
        <v>557</v>
      </c>
      <c r="E753" s="35" t="s">
        <v>14</v>
      </c>
      <c r="F753" s="48">
        <f t="shared" si="66"/>
        <v>4955.3280000000004</v>
      </c>
      <c r="G753" s="48">
        <f t="shared" si="66"/>
        <v>1161.5</v>
      </c>
      <c r="H753" s="48">
        <f t="shared" si="66"/>
        <v>1161.5</v>
      </c>
    </row>
    <row r="754" spans="1:8" ht="24">
      <c r="A754" s="8" t="s">
        <v>309</v>
      </c>
      <c r="B754" s="8" t="s">
        <v>310</v>
      </c>
      <c r="C754" s="7" t="s">
        <v>30</v>
      </c>
      <c r="D754" s="8" t="s">
        <v>121</v>
      </c>
      <c r="E754" s="34" t="s">
        <v>122</v>
      </c>
      <c r="F754" s="48">
        <v>4955.3280000000004</v>
      </c>
      <c r="G754" s="48">
        <v>1161.5</v>
      </c>
      <c r="H754" s="48">
        <v>1161.5</v>
      </c>
    </row>
    <row r="755" spans="1:8" ht="24">
      <c r="A755" s="8" t="s">
        <v>309</v>
      </c>
      <c r="B755" s="8" t="s">
        <v>310</v>
      </c>
      <c r="C755" s="7" t="s">
        <v>132</v>
      </c>
      <c r="D755" s="7"/>
      <c r="E755" s="34" t="s">
        <v>68</v>
      </c>
      <c r="F755" s="48">
        <f t="shared" ref="F755:H756" si="67">F756</f>
        <v>11106</v>
      </c>
      <c r="G755" s="48">
        <f t="shared" si="67"/>
        <v>11106</v>
      </c>
      <c r="H755" s="48">
        <f t="shared" si="67"/>
        <v>11106</v>
      </c>
    </row>
    <row r="756" spans="1:8" ht="36">
      <c r="A756" s="8" t="s">
        <v>309</v>
      </c>
      <c r="B756" s="8" t="s">
        <v>310</v>
      </c>
      <c r="C756" s="7" t="s">
        <v>415</v>
      </c>
      <c r="D756" s="7"/>
      <c r="E756" s="34" t="s">
        <v>69</v>
      </c>
      <c r="F756" s="48">
        <f t="shared" si="67"/>
        <v>11106</v>
      </c>
      <c r="G756" s="48">
        <f t="shared" si="67"/>
        <v>11106</v>
      </c>
      <c r="H756" s="48">
        <f t="shared" si="67"/>
        <v>11106</v>
      </c>
    </row>
    <row r="757" spans="1:8" ht="108">
      <c r="A757" s="8" t="s">
        <v>309</v>
      </c>
      <c r="B757" s="8" t="s">
        <v>310</v>
      </c>
      <c r="C757" s="7" t="s">
        <v>502</v>
      </c>
      <c r="D757" s="8"/>
      <c r="E757" s="34" t="s">
        <v>130</v>
      </c>
      <c r="F757" s="48">
        <f t="shared" ref="F757:H758" si="68">F758</f>
        <v>11106</v>
      </c>
      <c r="G757" s="48">
        <f t="shared" si="68"/>
        <v>11106</v>
      </c>
      <c r="H757" s="48">
        <f t="shared" si="68"/>
        <v>11106</v>
      </c>
    </row>
    <row r="758" spans="1:8" ht="24">
      <c r="A758" s="8" t="s">
        <v>309</v>
      </c>
      <c r="B758" s="8" t="s">
        <v>310</v>
      </c>
      <c r="C758" s="7" t="s">
        <v>502</v>
      </c>
      <c r="D758" s="17" t="s">
        <v>557</v>
      </c>
      <c r="E758" s="35" t="s">
        <v>14</v>
      </c>
      <c r="F758" s="48">
        <f t="shared" si="68"/>
        <v>11106</v>
      </c>
      <c r="G758" s="48">
        <f t="shared" si="68"/>
        <v>11106</v>
      </c>
      <c r="H758" s="48">
        <f t="shared" si="68"/>
        <v>11106</v>
      </c>
    </row>
    <row r="759" spans="1:8" ht="36">
      <c r="A759" s="8" t="s">
        <v>309</v>
      </c>
      <c r="B759" s="8" t="s">
        <v>310</v>
      </c>
      <c r="C759" s="7" t="s">
        <v>502</v>
      </c>
      <c r="D759" s="8">
        <v>313</v>
      </c>
      <c r="E759" s="34" t="s">
        <v>64</v>
      </c>
      <c r="F759" s="48">
        <v>11106</v>
      </c>
      <c r="G759" s="48">
        <v>11106</v>
      </c>
      <c r="H759" s="48">
        <v>11106</v>
      </c>
    </row>
    <row r="760" spans="1:8">
      <c r="A760" s="11" t="s">
        <v>309</v>
      </c>
      <c r="B760" s="11" t="s">
        <v>237</v>
      </c>
      <c r="C760" s="52"/>
      <c r="D760" s="53"/>
      <c r="E760" s="37" t="s">
        <v>29</v>
      </c>
      <c r="F760" s="47">
        <f>F761+F769</f>
        <v>42079.100000000006</v>
      </c>
      <c r="G760" s="47">
        <f>G761+G769</f>
        <v>43365</v>
      </c>
      <c r="H760" s="47">
        <f>H761+H769</f>
        <v>44651</v>
      </c>
    </row>
    <row r="761" spans="1:8" ht="24">
      <c r="A761" s="8" t="s">
        <v>309</v>
      </c>
      <c r="B761" s="8" t="s">
        <v>237</v>
      </c>
      <c r="C761" s="7" t="s">
        <v>140</v>
      </c>
      <c r="D761" s="53"/>
      <c r="E761" s="34" t="s">
        <v>112</v>
      </c>
      <c r="F761" s="51">
        <f>F762</f>
        <v>20216.8</v>
      </c>
      <c r="G761" s="51">
        <f t="shared" ref="G761:H763" si="69">G762</f>
        <v>20216.8</v>
      </c>
      <c r="H761" s="51">
        <f t="shared" si="69"/>
        <v>20216.8</v>
      </c>
    </row>
    <row r="762" spans="1:8" ht="24">
      <c r="A762" s="8" t="s">
        <v>309</v>
      </c>
      <c r="B762" s="8" t="s">
        <v>237</v>
      </c>
      <c r="C762" s="7" t="s">
        <v>141</v>
      </c>
      <c r="D762" s="8"/>
      <c r="E762" s="34" t="s">
        <v>113</v>
      </c>
      <c r="F762" s="51">
        <f>F763</f>
        <v>20216.8</v>
      </c>
      <c r="G762" s="51">
        <f t="shared" si="69"/>
        <v>20216.8</v>
      </c>
      <c r="H762" s="51">
        <f t="shared" si="69"/>
        <v>20216.8</v>
      </c>
    </row>
    <row r="763" spans="1:8" ht="72">
      <c r="A763" s="8" t="s">
        <v>309</v>
      </c>
      <c r="B763" s="8" t="s">
        <v>237</v>
      </c>
      <c r="C763" s="7" t="s">
        <v>209</v>
      </c>
      <c r="D763" s="8"/>
      <c r="E763" s="34" t="s">
        <v>167</v>
      </c>
      <c r="F763" s="51">
        <f>F764</f>
        <v>20216.8</v>
      </c>
      <c r="G763" s="51">
        <f t="shared" si="69"/>
        <v>20216.8</v>
      </c>
      <c r="H763" s="51">
        <f t="shared" si="69"/>
        <v>20216.8</v>
      </c>
    </row>
    <row r="764" spans="1:8" ht="72">
      <c r="A764" s="8" t="s">
        <v>309</v>
      </c>
      <c r="B764" s="8" t="s">
        <v>237</v>
      </c>
      <c r="C764" s="7" t="s">
        <v>503</v>
      </c>
      <c r="D764" s="49"/>
      <c r="E764" s="41" t="s">
        <v>225</v>
      </c>
      <c r="F764" s="51">
        <f>F768+F765</f>
        <v>20216.8</v>
      </c>
      <c r="G764" s="51">
        <f>G768+G765</f>
        <v>20216.8</v>
      </c>
      <c r="H764" s="51">
        <f>H768+H765</f>
        <v>20216.8</v>
      </c>
    </row>
    <row r="765" spans="1:8" ht="24">
      <c r="A765" s="8" t="s">
        <v>309</v>
      </c>
      <c r="B765" s="8" t="s">
        <v>237</v>
      </c>
      <c r="C765" s="7" t="s">
        <v>503</v>
      </c>
      <c r="D765" s="17" t="s">
        <v>246</v>
      </c>
      <c r="E765" s="35" t="s">
        <v>247</v>
      </c>
      <c r="F765" s="51">
        <f>F766</f>
        <v>505</v>
      </c>
      <c r="G765" s="51">
        <f>G766</f>
        <v>505</v>
      </c>
      <c r="H765" s="51">
        <f>H766</f>
        <v>505</v>
      </c>
    </row>
    <row r="766" spans="1:8" ht="24">
      <c r="A766" s="8" t="s">
        <v>309</v>
      </c>
      <c r="B766" s="8" t="s">
        <v>237</v>
      </c>
      <c r="C766" s="7" t="s">
        <v>503</v>
      </c>
      <c r="D766" s="8" t="s">
        <v>248</v>
      </c>
      <c r="E766" s="34" t="s">
        <v>231</v>
      </c>
      <c r="F766" s="51">
        <v>505</v>
      </c>
      <c r="G766" s="51">
        <v>505</v>
      </c>
      <c r="H766" s="51">
        <v>505</v>
      </c>
    </row>
    <row r="767" spans="1:8" ht="24">
      <c r="A767" s="8" t="s">
        <v>309</v>
      </c>
      <c r="B767" s="8" t="s">
        <v>237</v>
      </c>
      <c r="C767" s="7" t="s">
        <v>503</v>
      </c>
      <c r="D767" s="17" t="s">
        <v>557</v>
      </c>
      <c r="E767" s="35" t="s">
        <v>14</v>
      </c>
      <c r="F767" s="51">
        <f>F768</f>
        <v>19711.8</v>
      </c>
      <c r="G767" s="51">
        <f>G768</f>
        <v>19711.8</v>
      </c>
      <c r="H767" s="51">
        <f>H768</f>
        <v>19711.8</v>
      </c>
    </row>
    <row r="768" spans="1:8" ht="36">
      <c r="A768" s="8" t="s">
        <v>309</v>
      </c>
      <c r="B768" s="8" t="s">
        <v>237</v>
      </c>
      <c r="C768" s="7" t="s">
        <v>503</v>
      </c>
      <c r="D768" s="8">
        <v>321</v>
      </c>
      <c r="E768" s="34" t="s">
        <v>139</v>
      </c>
      <c r="F768" s="51">
        <v>19711.8</v>
      </c>
      <c r="G768" s="51">
        <v>19711.8</v>
      </c>
      <c r="H768" s="51">
        <v>19711.8</v>
      </c>
    </row>
    <row r="769" spans="1:8" ht="24">
      <c r="A769" s="8" t="s">
        <v>309</v>
      </c>
      <c r="B769" s="8" t="s">
        <v>237</v>
      </c>
      <c r="C769" s="7" t="s">
        <v>132</v>
      </c>
      <c r="D769" s="7"/>
      <c r="E769" s="34" t="s">
        <v>68</v>
      </c>
      <c r="F769" s="48">
        <f>F770</f>
        <v>21862.300000000003</v>
      </c>
      <c r="G769" s="48">
        <f>G770</f>
        <v>23148.2</v>
      </c>
      <c r="H769" s="48">
        <f>H770</f>
        <v>24434.199999999997</v>
      </c>
    </row>
    <row r="770" spans="1:8" ht="36">
      <c r="A770" s="8" t="s">
        <v>309</v>
      </c>
      <c r="B770" s="8" t="s">
        <v>237</v>
      </c>
      <c r="C770" s="7" t="s">
        <v>415</v>
      </c>
      <c r="D770" s="7"/>
      <c r="E770" s="34" t="s">
        <v>69</v>
      </c>
      <c r="F770" s="48">
        <f>F774+F771</f>
        <v>21862.300000000003</v>
      </c>
      <c r="G770" s="48">
        <f>G774+G771</f>
        <v>23148.2</v>
      </c>
      <c r="H770" s="48">
        <f>H774+H771</f>
        <v>24434.199999999997</v>
      </c>
    </row>
    <row r="771" spans="1:8" ht="60">
      <c r="A771" s="8" t="s">
        <v>309</v>
      </c>
      <c r="B771" s="8" t="s">
        <v>237</v>
      </c>
      <c r="C771" s="19" t="s">
        <v>504</v>
      </c>
      <c r="D771" s="49"/>
      <c r="E771" s="40" t="s">
        <v>582</v>
      </c>
      <c r="F771" s="48">
        <f t="shared" ref="F771:H772" si="70">F772</f>
        <v>6430.1</v>
      </c>
      <c r="G771" s="48">
        <f t="shared" si="70"/>
        <v>7716</v>
      </c>
      <c r="H771" s="48">
        <f t="shared" si="70"/>
        <v>7716.1</v>
      </c>
    </row>
    <row r="772" spans="1:8" ht="36">
      <c r="A772" s="8" t="s">
        <v>309</v>
      </c>
      <c r="B772" s="8" t="s">
        <v>237</v>
      </c>
      <c r="C772" s="19" t="s">
        <v>504</v>
      </c>
      <c r="D772" s="17">
        <v>400</v>
      </c>
      <c r="E772" s="35" t="s">
        <v>206</v>
      </c>
      <c r="F772" s="48">
        <f t="shared" si="70"/>
        <v>6430.1</v>
      </c>
      <c r="G772" s="48">
        <f t="shared" si="70"/>
        <v>7716</v>
      </c>
      <c r="H772" s="48">
        <f t="shared" si="70"/>
        <v>7716.1</v>
      </c>
    </row>
    <row r="773" spans="1:8" ht="48">
      <c r="A773" s="8" t="s">
        <v>309</v>
      </c>
      <c r="B773" s="8" t="s">
        <v>237</v>
      </c>
      <c r="C773" s="19" t="s">
        <v>504</v>
      </c>
      <c r="D773" s="8">
        <v>412</v>
      </c>
      <c r="E773" s="34" t="s">
        <v>190</v>
      </c>
      <c r="F773" s="48">
        <v>6430.1</v>
      </c>
      <c r="G773" s="48">
        <v>7716</v>
      </c>
      <c r="H773" s="48">
        <v>7716.1</v>
      </c>
    </row>
    <row r="774" spans="1:8" ht="84">
      <c r="A774" s="8" t="s">
        <v>309</v>
      </c>
      <c r="B774" s="8" t="s">
        <v>237</v>
      </c>
      <c r="C774" s="92" t="s">
        <v>79</v>
      </c>
      <c r="D774" s="49"/>
      <c r="E774" s="40" t="s">
        <v>80</v>
      </c>
      <c r="F774" s="48">
        <f t="shared" ref="F774:H775" si="71">F775</f>
        <v>15432.2</v>
      </c>
      <c r="G774" s="48">
        <f t="shared" si="71"/>
        <v>15432.2</v>
      </c>
      <c r="H774" s="48">
        <f t="shared" si="71"/>
        <v>16718.099999999999</v>
      </c>
    </row>
    <row r="775" spans="1:8" ht="36">
      <c r="A775" s="8" t="s">
        <v>309</v>
      </c>
      <c r="B775" s="8" t="s">
        <v>237</v>
      </c>
      <c r="C775" s="92" t="s">
        <v>79</v>
      </c>
      <c r="D775" s="17">
        <v>400</v>
      </c>
      <c r="E775" s="35" t="s">
        <v>206</v>
      </c>
      <c r="F775" s="48">
        <f t="shared" si="71"/>
        <v>15432.2</v>
      </c>
      <c r="G775" s="48">
        <f t="shared" si="71"/>
        <v>15432.2</v>
      </c>
      <c r="H775" s="48">
        <f t="shared" si="71"/>
        <v>16718.099999999999</v>
      </c>
    </row>
    <row r="776" spans="1:8" ht="48">
      <c r="A776" s="8" t="s">
        <v>309</v>
      </c>
      <c r="B776" s="8" t="s">
        <v>237</v>
      </c>
      <c r="C776" s="92" t="s">
        <v>79</v>
      </c>
      <c r="D776" s="8">
        <v>412</v>
      </c>
      <c r="E776" s="34" t="s">
        <v>190</v>
      </c>
      <c r="F776" s="48">
        <v>15432.2</v>
      </c>
      <c r="G776" s="48">
        <v>15432.2</v>
      </c>
      <c r="H776" s="79">
        <v>16718.099999999999</v>
      </c>
    </row>
    <row r="777" spans="1:8">
      <c r="A777" s="11" t="s">
        <v>312</v>
      </c>
      <c r="B777" s="11" t="s">
        <v>238</v>
      </c>
      <c r="C777" s="12"/>
      <c r="D777" s="11"/>
      <c r="E777" s="38" t="s">
        <v>313</v>
      </c>
      <c r="F777" s="47">
        <f t="shared" ref="F777:H778" si="72">F778</f>
        <v>3465.8360000000002</v>
      </c>
      <c r="G777" s="47">
        <f t="shared" si="72"/>
        <v>3000</v>
      </c>
      <c r="H777" s="47">
        <f t="shared" si="72"/>
        <v>3000</v>
      </c>
    </row>
    <row r="778" spans="1:8">
      <c r="A778" s="11" t="s">
        <v>312</v>
      </c>
      <c r="B778" s="11" t="s">
        <v>284</v>
      </c>
      <c r="C778" s="7"/>
      <c r="D778" s="8"/>
      <c r="E778" s="34" t="s">
        <v>314</v>
      </c>
      <c r="F778" s="48">
        <f t="shared" si="72"/>
        <v>3465.8360000000002</v>
      </c>
      <c r="G778" s="48">
        <f t="shared" si="72"/>
        <v>3000</v>
      </c>
      <c r="H778" s="48">
        <f t="shared" si="72"/>
        <v>3000</v>
      </c>
    </row>
    <row r="779" spans="1:8" ht="36">
      <c r="A779" s="8" t="s">
        <v>312</v>
      </c>
      <c r="B779" s="8" t="s">
        <v>284</v>
      </c>
      <c r="C779" s="7" t="s">
        <v>411</v>
      </c>
      <c r="D779" s="8"/>
      <c r="E779" s="34" t="s">
        <v>202</v>
      </c>
      <c r="F779" s="48">
        <f>F780+F791</f>
        <v>3465.8360000000002</v>
      </c>
      <c r="G779" s="48">
        <f>G780+G791</f>
        <v>3000</v>
      </c>
      <c r="H779" s="48">
        <f>H780+H791</f>
        <v>3000</v>
      </c>
    </row>
    <row r="780" spans="1:8" ht="24">
      <c r="A780" s="8" t="s">
        <v>312</v>
      </c>
      <c r="B780" s="8" t="s">
        <v>284</v>
      </c>
      <c r="C780" s="7" t="s">
        <v>412</v>
      </c>
      <c r="D780" s="8"/>
      <c r="E780" s="34" t="s">
        <v>203</v>
      </c>
      <c r="F780" s="48">
        <f>F781</f>
        <v>2265.8360000000002</v>
      </c>
      <c r="G780" s="48">
        <f>G781</f>
        <v>1800</v>
      </c>
      <c r="H780" s="48">
        <f>H781</f>
        <v>1800</v>
      </c>
    </row>
    <row r="781" spans="1:8" ht="84">
      <c r="A781" s="8" t="s">
        <v>312</v>
      </c>
      <c r="B781" s="8" t="s">
        <v>284</v>
      </c>
      <c r="C781" s="7" t="s">
        <v>413</v>
      </c>
      <c r="D781" s="8"/>
      <c r="E781" s="34" t="s">
        <v>204</v>
      </c>
      <c r="F781" s="48">
        <f>F782+F785+F788</f>
        <v>2265.8360000000002</v>
      </c>
      <c r="G781" s="48">
        <f>G782+G785</f>
        <v>1800</v>
      </c>
      <c r="H781" s="48">
        <f>H782+H785</f>
        <v>1800</v>
      </c>
    </row>
    <row r="782" spans="1:8" ht="120">
      <c r="A782" s="8" t="s">
        <v>312</v>
      </c>
      <c r="B782" s="8" t="s">
        <v>284</v>
      </c>
      <c r="C782" s="7" t="s">
        <v>505</v>
      </c>
      <c r="D782" s="8"/>
      <c r="E782" s="34" t="s">
        <v>118</v>
      </c>
      <c r="F782" s="48">
        <f t="shared" ref="F782:H783" si="73">F783</f>
        <v>692.13599999999997</v>
      </c>
      <c r="G782" s="48">
        <f t="shared" si="73"/>
        <v>800</v>
      </c>
      <c r="H782" s="48">
        <f t="shared" si="73"/>
        <v>800</v>
      </c>
    </row>
    <row r="783" spans="1:8" ht="24">
      <c r="A783" s="8" t="s">
        <v>312</v>
      </c>
      <c r="B783" s="8" t="s">
        <v>284</v>
      </c>
      <c r="C783" s="7" t="s">
        <v>505</v>
      </c>
      <c r="D783" s="17" t="s">
        <v>246</v>
      </c>
      <c r="E783" s="35" t="s">
        <v>247</v>
      </c>
      <c r="F783" s="48">
        <f t="shared" si="73"/>
        <v>692.13599999999997</v>
      </c>
      <c r="G783" s="48">
        <f t="shared" si="73"/>
        <v>800</v>
      </c>
      <c r="H783" s="48">
        <f t="shared" si="73"/>
        <v>800</v>
      </c>
    </row>
    <row r="784" spans="1:8" ht="24">
      <c r="A784" s="8" t="s">
        <v>312</v>
      </c>
      <c r="B784" s="8" t="s">
        <v>284</v>
      </c>
      <c r="C784" s="7" t="s">
        <v>505</v>
      </c>
      <c r="D784" s="8" t="s">
        <v>248</v>
      </c>
      <c r="E784" s="34" t="s">
        <v>231</v>
      </c>
      <c r="F784" s="48">
        <v>692.13599999999997</v>
      </c>
      <c r="G784" s="48">
        <v>800</v>
      </c>
      <c r="H784" s="48">
        <v>800</v>
      </c>
    </row>
    <row r="785" spans="1:8" ht="72">
      <c r="A785" s="8" t="s">
        <v>312</v>
      </c>
      <c r="B785" s="8" t="s">
        <v>284</v>
      </c>
      <c r="C785" s="7" t="s">
        <v>506</v>
      </c>
      <c r="D785" s="8"/>
      <c r="E785" s="34" t="s">
        <v>315</v>
      </c>
      <c r="F785" s="48">
        <f t="shared" ref="F785:H786" si="74">F786</f>
        <v>1000</v>
      </c>
      <c r="G785" s="48">
        <f t="shared" si="74"/>
        <v>1000</v>
      </c>
      <c r="H785" s="48">
        <f t="shared" si="74"/>
        <v>1000</v>
      </c>
    </row>
    <row r="786" spans="1:8" ht="72">
      <c r="A786" s="8" t="s">
        <v>312</v>
      </c>
      <c r="B786" s="8" t="s">
        <v>284</v>
      </c>
      <c r="C786" s="7" t="s">
        <v>506</v>
      </c>
      <c r="D786" s="17" t="s">
        <v>549</v>
      </c>
      <c r="E786" s="35" t="s">
        <v>550</v>
      </c>
      <c r="F786" s="48">
        <f t="shared" si="74"/>
        <v>1000</v>
      </c>
      <c r="G786" s="48">
        <f t="shared" si="74"/>
        <v>1000</v>
      </c>
      <c r="H786" s="48">
        <f t="shared" si="74"/>
        <v>1000</v>
      </c>
    </row>
    <row r="787" spans="1:8" ht="72">
      <c r="A787" s="8" t="s">
        <v>312</v>
      </c>
      <c r="B787" s="8" t="s">
        <v>284</v>
      </c>
      <c r="C787" s="7" t="s">
        <v>506</v>
      </c>
      <c r="D787" s="8">
        <v>123</v>
      </c>
      <c r="E787" s="34" t="s">
        <v>515</v>
      </c>
      <c r="F787" s="48">
        <v>1000</v>
      </c>
      <c r="G787" s="48">
        <v>1000</v>
      </c>
      <c r="H787" s="48">
        <v>1000</v>
      </c>
    </row>
    <row r="788" spans="1:8" ht="48">
      <c r="A788" s="8" t="s">
        <v>312</v>
      </c>
      <c r="B788" s="8" t="s">
        <v>284</v>
      </c>
      <c r="C788" s="14" t="s">
        <v>625</v>
      </c>
      <c r="D788" s="13"/>
      <c r="E788" s="44" t="s">
        <v>602</v>
      </c>
      <c r="F788" s="54">
        <f>F789</f>
        <v>573.70000000000005</v>
      </c>
      <c r="G788" s="48"/>
      <c r="H788" s="48"/>
    </row>
    <row r="789" spans="1:8">
      <c r="A789" s="8" t="s">
        <v>312</v>
      </c>
      <c r="B789" s="8" t="s">
        <v>284</v>
      </c>
      <c r="C789" s="14" t="s">
        <v>625</v>
      </c>
      <c r="D789" s="8">
        <v>500</v>
      </c>
      <c r="E789" s="34" t="s">
        <v>295</v>
      </c>
      <c r="F789" s="54">
        <f>F790</f>
        <v>573.70000000000005</v>
      </c>
      <c r="G789" s="48"/>
      <c r="H789" s="48"/>
    </row>
    <row r="790" spans="1:8">
      <c r="A790" s="8" t="s">
        <v>312</v>
      </c>
      <c r="B790" s="8" t="s">
        <v>284</v>
      </c>
      <c r="C790" s="14" t="s">
        <v>625</v>
      </c>
      <c r="D790" s="13" t="s">
        <v>296</v>
      </c>
      <c r="E790" s="44" t="s">
        <v>297</v>
      </c>
      <c r="F790" s="54">
        <v>573.70000000000005</v>
      </c>
      <c r="G790" s="48"/>
      <c r="H790" s="48"/>
    </row>
    <row r="791" spans="1:8" ht="36">
      <c r="A791" s="8" t="s">
        <v>312</v>
      </c>
      <c r="B791" s="8" t="s">
        <v>284</v>
      </c>
      <c r="C791" s="7" t="s">
        <v>414</v>
      </c>
      <c r="D791" s="8"/>
      <c r="E791" s="34" t="s">
        <v>520</v>
      </c>
      <c r="F791" s="48">
        <f>F793+F796</f>
        <v>1200</v>
      </c>
      <c r="G791" s="48">
        <f>G793+G796</f>
        <v>1200</v>
      </c>
      <c r="H791" s="48">
        <f>H793+H796</f>
        <v>1200</v>
      </c>
    </row>
    <row r="792" spans="1:8" ht="48">
      <c r="A792" s="8" t="s">
        <v>312</v>
      </c>
      <c r="B792" s="8" t="s">
        <v>284</v>
      </c>
      <c r="C792" s="7" t="s">
        <v>526</v>
      </c>
      <c r="D792" s="8"/>
      <c r="E792" s="34" t="s">
        <v>119</v>
      </c>
      <c r="F792" s="48">
        <f>F793+F796</f>
        <v>1200</v>
      </c>
      <c r="G792" s="48">
        <f>G793+G796</f>
        <v>1200</v>
      </c>
      <c r="H792" s="48">
        <f>H793+H796</f>
        <v>1200</v>
      </c>
    </row>
    <row r="793" spans="1:8" ht="84">
      <c r="A793" s="8" t="s">
        <v>312</v>
      </c>
      <c r="B793" s="8" t="s">
        <v>284</v>
      </c>
      <c r="C793" s="7" t="s">
        <v>507</v>
      </c>
      <c r="D793" s="8"/>
      <c r="E793" s="34" t="s">
        <v>120</v>
      </c>
      <c r="F793" s="48">
        <f t="shared" ref="F793:H794" si="75">F794</f>
        <v>1050</v>
      </c>
      <c r="G793" s="48">
        <f t="shared" si="75"/>
        <v>1050</v>
      </c>
      <c r="H793" s="48">
        <f t="shared" si="75"/>
        <v>1050</v>
      </c>
    </row>
    <row r="794" spans="1:8" ht="72">
      <c r="A794" s="8" t="s">
        <v>312</v>
      </c>
      <c r="B794" s="8" t="s">
        <v>284</v>
      </c>
      <c r="C794" s="7" t="s">
        <v>507</v>
      </c>
      <c r="D794" s="17" t="s">
        <v>549</v>
      </c>
      <c r="E794" s="35" t="s">
        <v>550</v>
      </c>
      <c r="F794" s="48">
        <f t="shared" si="75"/>
        <v>1050</v>
      </c>
      <c r="G794" s="48">
        <f t="shared" si="75"/>
        <v>1050</v>
      </c>
      <c r="H794" s="48">
        <f t="shared" si="75"/>
        <v>1050</v>
      </c>
    </row>
    <row r="795" spans="1:8" ht="72">
      <c r="A795" s="8" t="s">
        <v>312</v>
      </c>
      <c r="B795" s="8" t="s">
        <v>284</v>
      </c>
      <c r="C795" s="7" t="s">
        <v>507</v>
      </c>
      <c r="D795" s="8">
        <v>123</v>
      </c>
      <c r="E795" s="34" t="s">
        <v>515</v>
      </c>
      <c r="F795" s="48">
        <v>1050</v>
      </c>
      <c r="G795" s="48">
        <v>1050</v>
      </c>
      <c r="H795" s="48">
        <v>1050</v>
      </c>
    </row>
    <row r="796" spans="1:8" ht="48">
      <c r="A796" s="8" t="s">
        <v>312</v>
      </c>
      <c r="B796" s="8" t="s">
        <v>284</v>
      </c>
      <c r="C796" s="7" t="s">
        <v>508</v>
      </c>
      <c r="D796" s="8"/>
      <c r="E796" s="34" t="s">
        <v>336</v>
      </c>
      <c r="F796" s="48">
        <f t="shared" ref="F796:H797" si="76">F797</f>
        <v>150</v>
      </c>
      <c r="G796" s="48">
        <f t="shared" si="76"/>
        <v>150</v>
      </c>
      <c r="H796" s="48">
        <f t="shared" si="76"/>
        <v>150</v>
      </c>
    </row>
    <row r="797" spans="1:8" ht="24">
      <c r="A797" s="8" t="s">
        <v>312</v>
      </c>
      <c r="B797" s="8" t="s">
        <v>284</v>
      </c>
      <c r="C797" s="7" t="s">
        <v>508</v>
      </c>
      <c r="D797" s="17" t="s">
        <v>246</v>
      </c>
      <c r="E797" s="35" t="s">
        <v>247</v>
      </c>
      <c r="F797" s="48">
        <f t="shared" si="76"/>
        <v>150</v>
      </c>
      <c r="G797" s="48">
        <f t="shared" si="76"/>
        <v>150</v>
      </c>
      <c r="H797" s="48">
        <f t="shared" si="76"/>
        <v>150</v>
      </c>
    </row>
    <row r="798" spans="1:8" ht="24">
      <c r="A798" s="8" t="s">
        <v>312</v>
      </c>
      <c r="B798" s="8" t="s">
        <v>284</v>
      </c>
      <c r="C798" s="7" t="s">
        <v>508</v>
      </c>
      <c r="D798" s="8" t="s">
        <v>248</v>
      </c>
      <c r="E798" s="34" t="s">
        <v>231</v>
      </c>
      <c r="F798" s="48">
        <v>150</v>
      </c>
      <c r="G798" s="48">
        <v>150</v>
      </c>
      <c r="H798" s="48">
        <v>150</v>
      </c>
    </row>
    <row r="799" spans="1:8">
      <c r="A799" s="11" t="s">
        <v>337</v>
      </c>
      <c r="B799" s="11" t="s">
        <v>238</v>
      </c>
      <c r="C799" s="12"/>
      <c r="D799" s="11"/>
      <c r="E799" s="33" t="s">
        <v>372</v>
      </c>
      <c r="F799" s="47">
        <f t="shared" ref="F799:H802" si="77">F800</f>
        <v>1859.3910000000001</v>
      </c>
      <c r="G799" s="47">
        <f t="shared" si="77"/>
        <v>920</v>
      </c>
      <c r="H799" s="47">
        <f t="shared" si="77"/>
        <v>920</v>
      </c>
    </row>
    <row r="800" spans="1:8">
      <c r="A800" s="11" t="s">
        <v>337</v>
      </c>
      <c r="B800" s="11" t="s">
        <v>237</v>
      </c>
      <c r="C800" s="7"/>
      <c r="D800" s="8"/>
      <c r="E800" s="39" t="s">
        <v>37</v>
      </c>
      <c r="F800" s="47">
        <f t="shared" si="77"/>
        <v>1859.3910000000001</v>
      </c>
      <c r="G800" s="47">
        <f t="shared" si="77"/>
        <v>920</v>
      </c>
      <c r="H800" s="47">
        <f t="shared" si="77"/>
        <v>920</v>
      </c>
    </row>
    <row r="801" spans="1:8" ht="36">
      <c r="A801" s="8" t="s">
        <v>337</v>
      </c>
      <c r="B801" s="8" t="s">
        <v>237</v>
      </c>
      <c r="C801" s="7" t="s">
        <v>398</v>
      </c>
      <c r="D801" s="8"/>
      <c r="E801" s="34" t="s">
        <v>98</v>
      </c>
      <c r="F801" s="48">
        <f t="shared" si="77"/>
        <v>1859.3910000000001</v>
      </c>
      <c r="G801" s="48">
        <f t="shared" si="77"/>
        <v>920</v>
      </c>
      <c r="H801" s="48">
        <f t="shared" si="77"/>
        <v>920</v>
      </c>
    </row>
    <row r="802" spans="1:8" ht="60">
      <c r="A802" s="8" t="s">
        <v>337</v>
      </c>
      <c r="B802" s="8" t="s">
        <v>237</v>
      </c>
      <c r="C802" s="7" t="s">
        <v>399</v>
      </c>
      <c r="D802" s="8"/>
      <c r="E802" s="34" t="s">
        <v>344</v>
      </c>
      <c r="F802" s="48">
        <f t="shared" si="77"/>
        <v>1859.3910000000001</v>
      </c>
      <c r="G802" s="48">
        <f t="shared" si="77"/>
        <v>920</v>
      </c>
      <c r="H802" s="48">
        <f t="shared" si="77"/>
        <v>920</v>
      </c>
    </row>
    <row r="803" spans="1:8" ht="108">
      <c r="A803" s="8" t="s">
        <v>337</v>
      </c>
      <c r="B803" s="8" t="s">
        <v>237</v>
      </c>
      <c r="C803" s="7" t="s">
        <v>400</v>
      </c>
      <c r="D803" s="8"/>
      <c r="E803" s="34" t="s">
        <v>160</v>
      </c>
      <c r="F803" s="48">
        <f>F807+F810+F804</f>
        <v>1859.3910000000001</v>
      </c>
      <c r="G803" s="48">
        <f>G807+G810</f>
        <v>920</v>
      </c>
      <c r="H803" s="48">
        <f>H807+H810</f>
        <v>920</v>
      </c>
    </row>
    <row r="804" spans="1:8" ht="48">
      <c r="A804" s="8" t="s">
        <v>337</v>
      </c>
      <c r="B804" s="8" t="s">
        <v>237</v>
      </c>
      <c r="C804" s="7" t="s">
        <v>595</v>
      </c>
      <c r="D804" s="8"/>
      <c r="E804" s="34" t="s">
        <v>594</v>
      </c>
      <c r="F804" s="48">
        <f>F805</f>
        <v>774.39099999999996</v>
      </c>
      <c r="G804" s="48"/>
      <c r="H804" s="48"/>
    </row>
    <row r="805" spans="1:8" ht="48">
      <c r="A805" s="8" t="s">
        <v>337</v>
      </c>
      <c r="B805" s="8" t="s">
        <v>237</v>
      </c>
      <c r="C805" s="7" t="s">
        <v>595</v>
      </c>
      <c r="D805" s="17" t="s">
        <v>286</v>
      </c>
      <c r="E805" s="35" t="s">
        <v>287</v>
      </c>
      <c r="F805" s="48">
        <f>F806</f>
        <v>774.39099999999996</v>
      </c>
      <c r="G805" s="48"/>
      <c r="H805" s="48"/>
    </row>
    <row r="806" spans="1:8" ht="72">
      <c r="A806" s="8" t="s">
        <v>337</v>
      </c>
      <c r="B806" s="8" t="s">
        <v>237</v>
      </c>
      <c r="C806" s="7" t="s">
        <v>595</v>
      </c>
      <c r="D806" s="8">
        <v>631</v>
      </c>
      <c r="E806" s="34" t="s">
        <v>358</v>
      </c>
      <c r="F806" s="48">
        <v>774.39099999999996</v>
      </c>
      <c r="G806" s="48"/>
      <c r="H806" s="48"/>
    </row>
    <row r="807" spans="1:8" ht="48">
      <c r="A807" s="8" t="s">
        <v>337</v>
      </c>
      <c r="B807" s="8" t="s">
        <v>237</v>
      </c>
      <c r="C807" s="7" t="s">
        <v>509</v>
      </c>
      <c r="D807" s="8"/>
      <c r="E807" s="31" t="s">
        <v>200</v>
      </c>
      <c r="F807" s="48">
        <f t="shared" ref="F807:H808" si="78">F808</f>
        <v>800</v>
      </c>
      <c r="G807" s="48">
        <f t="shared" si="78"/>
        <v>800</v>
      </c>
      <c r="H807" s="48">
        <f t="shared" si="78"/>
        <v>800</v>
      </c>
    </row>
    <row r="808" spans="1:8" ht="48">
      <c r="A808" s="8" t="s">
        <v>337</v>
      </c>
      <c r="B808" s="8" t="s">
        <v>237</v>
      </c>
      <c r="C808" s="7" t="s">
        <v>509</v>
      </c>
      <c r="D808" s="17" t="s">
        <v>286</v>
      </c>
      <c r="E808" s="35" t="s">
        <v>287</v>
      </c>
      <c r="F808" s="48">
        <f t="shared" si="78"/>
        <v>800</v>
      </c>
      <c r="G808" s="48">
        <f t="shared" si="78"/>
        <v>800</v>
      </c>
      <c r="H808" s="48">
        <f t="shared" si="78"/>
        <v>800</v>
      </c>
    </row>
    <row r="809" spans="1:8" ht="72">
      <c r="A809" s="8" t="s">
        <v>337</v>
      </c>
      <c r="B809" s="8" t="s">
        <v>237</v>
      </c>
      <c r="C809" s="7" t="s">
        <v>509</v>
      </c>
      <c r="D809" s="8">
        <v>631</v>
      </c>
      <c r="E809" s="34" t="s">
        <v>358</v>
      </c>
      <c r="F809" s="48">
        <v>800</v>
      </c>
      <c r="G809" s="48">
        <v>800</v>
      </c>
      <c r="H809" s="48">
        <v>800</v>
      </c>
    </row>
    <row r="810" spans="1:8" ht="48">
      <c r="A810" s="8" t="s">
        <v>337</v>
      </c>
      <c r="B810" s="8" t="s">
        <v>237</v>
      </c>
      <c r="C810" s="7" t="s">
        <v>510</v>
      </c>
      <c r="D810" s="8"/>
      <c r="E810" s="34" t="s">
        <v>419</v>
      </c>
      <c r="F810" s="48">
        <f>F811</f>
        <v>285</v>
      </c>
      <c r="G810" s="48">
        <v>120</v>
      </c>
      <c r="H810" s="48">
        <v>120</v>
      </c>
    </row>
    <row r="811" spans="1:8" ht="24">
      <c r="A811" s="8" t="s">
        <v>337</v>
      </c>
      <c r="B811" s="8" t="s">
        <v>237</v>
      </c>
      <c r="C811" s="7" t="s">
        <v>510</v>
      </c>
      <c r="D811" s="17" t="s">
        <v>246</v>
      </c>
      <c r="E811" s="35" t="s">
        <v>247</v>
      </c>
      <c r="F811" s="48">
        <f>F812</f>
        <v>285</v>
      </c>
      <c r="G811" s="48">
        <v>120</v>
      </c>
      <c r="H811" s="48">
        <v>120</v>
      </c>
    </row>
    <row r="812" spans="1:8" ht="24">
      <c r="A812" s="8" t="s">
        <v>337</v>
      </c>
      <c r="B812" s="8" t="s">
        <v>237</v>
      </c>
      <c r="C812" s="7" t="s">
        <v>510</v>
      </c>
      <c r="D812" s="8" t="s">
        <v>248</v>
      </c>
      <c r="E812" s="34" t="s">
        <v>231</v>
      </c>
      <c r="F812" s="48">
        <v>285</v>
      </c>
      <c r="G812" s="48">
        <v>120</v>
      </c>
      <c r="H812" s="48">
        <v>120</v>
      </c>
    </row>
    <row r="813" spans="1:8" ht="31.5" customHeight="1">
      <c r="A813" s="11" t="s">
        <v>23</v>
      </c>
      <c r="B813" s="11" t="s">
        <v>238</v>
      </c>
      <c r="C813" s="12"/>
      <c r="D813" s="11"/>
      <c r="E813" s="38" t="s">
        <v>195</v>
      </c>
      <c r="F813" s="47">
        <f t="shared" ref="F813:H818" si="79">F814</f>
        <v>14.2</v>
      </c>
      <c r="G813" s="47">
        <f t="shared" si="79"/>
        <v>23</v>
      </c>
      <c r="H813" s="47">
        <f t="shared" si="79"/>
        <v>22.63</v>
      </c>
    </row>
    <row r="814" spans="1:8" ht="24">
      <c r="A814" s="8" t="s">
        <v>23</v>
      </c>
      <c r="B814" s="8" t="s">
        <v>244</v>
      </c>
      <c r="C814" s="7"/>
      <c r="D814" s="8"/>
      <c r="E814" s="34" t="s">
        <v>578</v>
      </c>
      <c r="F814" s="48">
        <f t="shared" si="79"/>
        <v>14.2</v>
      </c>
      <c r="G814" s="48">
        <f t="shared" si="79"/>
        <v>23</v>
      </c>
      <c r="H814" s="48">
        <f t="shared" si="79"/>
        <v>22.63</v>
      </c>
    </row>
    <row r="815" spans="1:8" ht="24">
      <c r="A815" s="7" t="s">
        <v>23</v>
      </c>
      <c r="B815" s="7" t="s">
        <v>244</v>
      </c>
      <c r="C815" s="7" t="s">
        <v>132</v>
      </c>
      <c r="D815" s="7"/>
      <c r="E815" s="34" t="s">
        <v>68</v>
      </c>
      <c r="F815" s="48">
        <f>F816</f>
        <v>14.2</v>
      </c>
      <c r="G815" s="48">
        <f t="shared" si="79"/>
        <v>23</v>
      </c>
      <c r="H815" s="48">
        <f t="shared" si="79"/>
        <v>22.63</v>
      </c>
    </row>
    <row r="816" spans="1:8" ht="36">
      <c r="A816" s="8" t="s">
        <v>23</v>
      </c>
      <c r="B816" s="8" t="s">
        <v>244</v>
      </c>
      <c r="C816" s="7" t="s">
        <v>391</v>
      </c>
      <c r="D816" s="7"/>
      <c r="E816" s="34" t="s">
        <v>392</v>
      </c>
      <c r="F816" s="48">
        <f>F817</f>
        <v>14.2</v>
      </c>
      <c r="G816" s="48">
        <f t="shared" si="79"/>
        <v>23</v>
      </c>
      <c r="H816" s="48">
        <f t="shared" si="79"/>
        <v>22.63</v>
      </c>
    </row>
    <row r="817" spans="1:8" ht="24">
      <c r="A817" s="8" t="s">
        <v>23</v>
      </c>
      <c r="B817" s="8" t="s">
        <v>244</v>
      </c>
      <c r="C817" s="7" t="s">
        <v>581</v>
      </c>
      <c r="D817" s="8"/>
      <c r="E817" s="34" t="s">
        <v>0</v>
      </c>
      <c r="F817" s="48">
        <f>F818</f>
        <v>14.2</v>
      </c>
      <c r="G817" s="48">
        <f t="shared" si="79"/>
        <v>23</v>
      </c>
      <c r="H817" s="48">
        <f t="shared" si="79"/>
        <v>22.63</v>
      </c>
    </row>
    <row r="818" spans="1:8" ht="24">
      <c r="A818" s="8" t="s">
        <v>23</v>
      </c>
      <c r="B818" s="8" t="s">
        <v>244</v>
      </c>
      <c r="C818" s="7" t="s">
        <v>581</v>
      </c>
      <c r="D818" s="8" t="s">
        <v>579</v>
      </c>
      <c r="E818" s="34" t="s">
        <v>1</v>
      </c>
      <c r="F818" s="48">
        <f>F819</f>
        <v>14.2</v>
      </c>
      <c r="G818" s="48">
        <f t="shared" si="79"/>
        <v>23</v>
      </c>
      <c r="H818" s="48">
        <f t="shared" si="79"/>
        <v>22.63</v>
      </c>
    </row>
    <row r="819" spans="1:8">
      <c r="A819" s="8" t="s">
        <v>23</v>
      </c>
      <c r="B819" s="8" t="s">
        <v>244</v>
      </c>
      <c r="C819" s="7" t="s">
        <v>581</v>
      </c>
      <c r="D819" s="8">
        <v>730</v>
      </c>
      <c r="E819" s="34" t="s">
        <v>580</v>
      </c>
      <c r="F819" s="48">
        <v>14.2</v>
      </c>
      <c r="G819" s="48">
        <v>23</v>
      </c>
      <c r="H819" s="48">
        <v>22.63</v>
      </c>
    </row>
    <row r="820" spans="1:8" ht="36">
      <c r="A820" s="11">
        <v>14</v>
      </c>
      <c r="B820" s="11" t="s">
        <v>238</v>
      </c>
      <c r="C820" s="7"/>
      <c r="D820" s="8"/>
      <c r="E820" s="38" t="s">
        <v>404</v>
      </c>
      <c r="F820" s="47">
        <f t="shared" ref="F820:H821" si="80">F821</f>
        <v>378.80399999999997</v>
      </c>
      <c r="G820" s="47">
        <f t="shared" si="80"/>
        <v>0</v>
      </c>
      <c r="H820" s="47">
        <f t="shared" si="80"/>
        <v>0</v>
      </c>
    </row>
    <row r="821" spans="1:8" ht="24">
      <c r="A821" s="11" t="s">
        <v>405</v>
      </c>
      <c r="B821" s="11" t="s">
        <v>310</v>
      </c>
      <c r="C821" s="12"/>
      <c r="D821" s="11"/>
      <c r="E821" s="34" t="s">
        <v>406</v>
      </c>
      <c r="F821" s="47">
        <f t="shared" si="80"/>
        <v>378.80399999999997</v>
      </c>
      <c r="G821" s="47">
        <f t="shared" si="80"/>
        <v>0</v>
      </c>
      <c r="H821" s="47">
        <f t="shared" si="80"/>
        <v>0</v>
      </c>
    </row>
    <row r="822" spans="1:8" ht="24">
      <c r="A822" s="8" t="s">
        <v>405</v>
      </c>
      <c r="B822" s="8" t="s">
        <v>310</v>
      </c>
      <c r="C822" s="7" t="s">
        <v>132</v>
      </c>
      <c r="D822" s="8"/>
      <c r="E822" s="34" t="s">
        <v>68</v>
      </c>
      <c r="F822" s="48">
        <f>F823</f>
        <v>378.80399999999997</v>
      </c>
      <c r="G822" s="51"/>
      <c r="H822" s="51"/>
    </row>
    <row r="823" spans="1:8" ht="36">
      <c r="A823" s="8" t="s">
        <v>405</v>
      </c>
      <c r="B823" s="8" t="s">
        <v>310</v>
      </c>
      <c r="C823" s="7" t="s">
        <v>391</v>
      </c>
      <c r="D823" s="7"/>
      <c r="E823" s="34" t="s">
        <v>392</v>
      </c>
      <c r="F823" s="48">
        <f>F824+F827</f>
        <v>378.80399999999997</v>
      </c>
      <c r="G823" s="51"/>
      <c r="H823" s="51"/>
    </row>
    <row r="824" spans="1:8" ht="36">
      <c r="A824" s="13">
        <v>14</v>
      </c>
      <c r="B824" s="13" t="s">
        <v>310</v>
      </c>
      <c r="C824" s="14" t="s">
        <v>511</v>
      </c>
      <c r="D824" s="8"/>
      <c r="E824" s="34" t="s">
        <v>196</v>
      </c>
      <c r="F824" s="48">
        <f>F825</f>
        <v>300</v>
      </c>
      <c r="G824" s="51"/>
      <c r="H824" s="51"/>
    </row>
    <row r="825" spans="1:8">
      <c r="A825" s="13">
        <v>14</v>
      </c>
      <c r="B825" s="13" t="s">
        <v>310</v>
      </c>
      <c r="C825" s="14" t="s">
        <v>511</v>
      </c>
      <c r="D825" s="8">
        <v>500</v>
      </c>
      <c r="E825" s="34" t="s">
        <v>295</v>
      </c>
      <c r="F825" s="48">
        <f>F826</f>
        <v>300</v>
      </c>
      <c r="G825" s="51"/>
      <c r="H825" s="51"/>
    </row>
    <row r="826" spans="1:8">
      <c r="A826" s="13">
        <v>14</v>
      </c>
      <c r="B826" s="8" t="s">
        <v>310</v>
      </c>
      <c r="C826" s="7" t="s">
        <v>511</v>
      </c>
      <c r="D826" s="8" t="s">
        <v>296</v>
      </c>
      <c r="E826" s="34" t="s">
        <v>297</v>
      </c>
      <c r="F826" s="48">
        <v>300</v>
      </c>
      <c r="G826" s="51"/>
      <c r="H826" s="51"/>
    </row>
    <row r="827" spans="1:8" ht="48">
      <c r="A827" s="13">
        <v>14</v>
      </c>
      <c r="B827" s="13" t="s">
        <v>310</v>
      </c>
      <c r="C827" s="14" t="s">
        <v>629</v>
      </c>
      <c r="D827" s="8"/>
      <c r="E827" s="34" t="s">
        <v>628</v>
      </c>
      <c r="F827" s="48">
        <f>F828</f>
        <v>78.804000000000002</v>
      </c>
      <c r="G827" s="51"/>
      <c r="H827" s="51"/>
    </row>
    <row r="828" spans="1:8">
      <c r="A828" s="13">
        <v>14</v>
      </c>
      <c r="B828" s="13" t="s">
        <v>310</v>
      </c>
      <c r="C828" s="14" t="s">
        <v>629</v>
      </c>
      <c r="D828" s="8">
        <v>500</v>
      </c>
      <c r="E828" s="34" t="s">
        <v>295</v>
      </c>
      <c r="F828" s="48">
        <f>F829</f>
        <v>78.804000000000002</v>
      </c>
      <c r="G828" s="51"/>
      <c r="H828" s="51"/>
    </row>
    <row r="829" spans="1:8" ht="12.75" thickBot="1">
      <c r="A829" s="13">
        <v>14</v>
      </c>
      <c r="B829" s="13" t="s">
        <v>310</v>
      </c>
      <c r="C829" s="14" t="s">
        <v>629</v>
      </c>
      <c r="D829" s="13" t="s">
        <v>296</v>
      </c>
      <c r="E829" s="44" t="s">
        <v>297</v>
      </c>
      <c r="F829" s="48">
        <v>78.804000000000002</v>
      </c>
      <c r="G829" s="51"/>
      <c r="H829" s="51"/>
    </row>
    <row r="830" spans="1:8" ht="12.75" thickBot="1">
      <c r="A830" s="63"/>
      <c r="B830" s="43"/>
      <c r="C830" s="43"/>
      <c r="D830" s="43"/>
      <c r="E830" s="43" t="s">
        <v>15</v>
      </c>
      <c r="F830" s="43">
        <f>F820+F799+F777+F726+F669+F356+F316+F212+F181+F15+F813</f>
        <v>1380336.81</v>
      </c>
      <c r="G830" s="93">
        <f>G820+G799+G777+G726+G669+G356+G316+G212+G181+G15+G813</f>
        <v>1198849.7279999999</v>
      </c>
      <c r="H830" s="93">
        <f>H820+H799+H777+H726+H669+H356+H316+H212+H181+H15+H813</f>
        <v>1159261.828</v>
      </c>
    </row>
    <row r="831" spans="1:8">
      <c r="G831" s="2"/>
      <c r="H831" s="2"/>
    </row>
    <row r="832" spans="1:8">
      <c r="G832" s="2"/>
      <c r="H832" s="2"/>
    </row>
  </sheetData>
  <sheetProtection selectLockedCells="1" selectUnlockedCells="1"/>
  <autoFilter ref="A13:H833">
    <sortState ref="A218:H244">
      <sortCondition ref="H13:H799"/>
    </sortState>
  </autoFilter>
  <mergeCells count="2">
    <mergeCell ref="A12:F12"/>
    <mergeCell ref="B11:H11"/>
  </mergeCells>
  <phoneticPr fontId="7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83"/>
  <sheetViews>
    <sheetView topLeftCell="A24" workbookViewId="0">
      <selection sqref="A1:H28"/>
    </sheetView>
  </sheetViews>
  <sheetFormatPr defaultColWidth="8.85546875" defaultRowHeight="12"/>
  <cols>
    <col min="1" max="2" width="5.140625" style="2" customWidth="1"/>
    <col min="3" max="3" width="10.85546875" style="2" customWidth="1"/>
    <col min="4" max="4" width="5.7109375" style="2" customWidth="1"/>
    <col min="5" max="5" width="34.5703125" style="2" customWidth="1"/>
    <col min="6" max="6" width="11.7109375" style="2" customWidth="1"/>
    <col min="7" max="7" width="12" style="64" customWidth="1"/>
    <col min="8" max="8" width="12.140625" style="64" customWidth="1"/>
    <col min="9" max="9" width="8.85546875" style="64"/>
    <col min="10" max="10" width="11.5703125" style="64" customWidth="1"/>
    <col min="11" max="11" width="10.140625" style="64" customWidth="1"/>
    <col min="12" max="12" width="11.5703125" style="64" customWidth="1"/>
    <col min="13" max="16384" width="8.85546875" style="64"/>
  </cols>
  <sheetData>
    <row r="1" spans="1:8" ht="12.75">
      <c r="G1" s="9" t="s">
        <v>786</v>
      </c>
    </row>
    <row r="2" spans="1:8" ht="12.75">
      <c r="G2" s="90" t="s">
        <v>226</v>
      </c>
    </row>
    <row r="3" spans="1:8" ht="12.75">
      <c r="G3" s="9" t="s">
        <v>890</v>
      </c>
    </row>
    <row r="4" spans="1:8" ht="12.75">
      <c r="G4" s="9"/>
    </row>
    <row r="5" spans="1:8" ht="12.75">
      <c r="G5" s="9" t="s">
        <v>700</v>
      </c>
    </row>
    <row r="6" spans="1:8" ht="12.75">
      <c r="E6" s="3"/>
      <c r="G6" s="90" t="s">
        <v>226</v>
      </c>
    </row>
    <row r="7" spans="1:8" ht="12.75">
      <c r="E7" s="3"/>
      <c r="G7" s="9" t="s">
        <v>732</v>
      </c>
    </row>
    <row r="8" spans="1:8" ht="12.75">
      <c r="E8" s="3"/>
      <c r="G8" s="9" t="s">
        <v>660</v>
      </c>
    </row>
    <row r="9" spans="1:8" ht="12.75">
      <c r="E9" s="4"/>
      <c r="G9" s="9" t="s">
        <v>679</v>
      </c>
    </row>
    <row r="10" spans="1:8">
      <c r="E10" s="4"/>
    </row>
    <row r="11" spans="1:8" ht="42.75" customHeight="1">
      <c r="B11" s="185" t="s">
        <v>698</v>
      </c>
      <c r="C11" s="186"/>
      <c r="D11" s="186"/>
      <c r="E11" s="186"/>
      <c r="F11" s="186"/>
      <c r="G11" s="187"/>
      <c r="H11" s="187"/>
    </row>
    <row r="12" spans="1:8">
      <c r="A12" s="184"/>
      <c r="B12" s="184"/>
      <c r="C12" s="184"/>
      <c r="D12" s="184"/>
      <c r="E12" s="184"/>
      <c r="F12" s="184"/>
    </row>
    <row r="13" spans="1:8" ht="36">
      <c r="A13" s="11" t="s">
        <v>16</v>
      </c>
      <c r="B13" s="8" t="s">
        <v>17</v>
      </c>
      <c r="C13" s="7" t="s">
        <v>234</v>
      </c>
      <c r="D13" s="8" t="s">
        <v>235</v>
      </c>
      <c r="E13" s="8" t="s">
        <v>18</v>
      </c>
      <c r="F13" s="29" t="s">
        <v>357</v>
      </c>
      <c r="G13" s="15" t="s">
        <v>645</v>
      </c>
      <c r="H13" s="15" t="s">
        <v>699</v>
      </c>
    </row>
    <row r="14" spans="1:8">
      <c r="A14" s="7" t="s">
        <v>19</v>
      </c>
      <c r="B14" s="7" t="s">
        <v>20</v>
      </c>
      <c r="C14" s="7" t="s">
        <v>60</v>
      </c>
      <c r="D14" s="7" t="s">
        <v>61</v>
      </c>
      <c r="E14" s="8">
        <v>5</v>
      </c>
      <c r="F14" s="30">
        <v>6</v>
      </c>
      <c r="G14" s="65">
        <v>7</v>
      </c>
      <c r="H14" s="65">
        <v>8</v>
      </c>
    </row>
    <row r="15" spans="1:8">
      <c r="A15" s="12" t="s">
        <v>244</v>
      </c>
      <c r="B15" s="12" t="s">
        <v>238</v>
      </c>
      <c r="C15" s="7"/>
      <c r="D15" s="7"/>
      <c r="E15" s="33" t="s">
        <v>21</v>
      </c>
      <c r="F15" s="112">
        <f>F16+F24+F38+F53+F59+F87+F93+F81</f>
        <v>89369.587</v>
      </c>
      <c r="G15" s="112">
        <f>G16+G24+G38+G53+G59+G87+G93+G81</f>
        <v>84562.370999999999</v>
      </c>
      <c r="H15" s="112">
        <f>H16+H24+H38+H53+H59+H87+H93+H81</f>
        <v>84670.171000000002</v>
      </c>
    </row>
    <row r="16" spans="1:8" ht="48">
      <c r="A16" s="80" t="s">
        <v>244</v>
      </c>
      <c r="B16" s="80" t="s">
        <v>284</v>
      </c>
      <c r="C16" s="101"/>
      <c r="D16" s="101"/>
      <c r="E16" s="81" t="s">
        <v>129</v>
      </c>
      <c r="F16" s="113">
        <f t="shared" ref="F16:H18" si="0">F17</f>
        <v>2118.739</v>
      </c>
      <c r="G16" s="113">
        <f t="shared" si="0"/>
        <v>2118.739</v>
      </c>
      <c r="H16" s="113">
        <f t="shared" si="0"/>
        <v>2118.739</v>
      </c>
    </row>
    <row r="17" spans="1:8" ht="24">
      <c r="A17" s="7" t="s">
        <v>244</v>
      </c>
      <c r="B17" s="7" t="s">
        <v>284</v>
      </c>
      <c r="C17" s="7" t="s">
        <v>132</v>
      </c>
      <c r="D17" s="8"/>
      <c r="E17" s="34" t="s">
        <v>68</v>
      </c>
      <c r="F17" s="114">
        <f t="shared" si="0"/>
        <v>2118.739</v>
      </c>
      <c r="G17" s="114">
        <f t="shared" si="0"/>
        <v>2118.739</v>
      </c>
      <c r="H17" s="114">
        <f t="shared" si="0"/>
        <v>2118.739</v>
      </c>
    </row>
    <row r="18" spans="1:8" ht="36">
      <c r="A18" s="7" t="s">
        <v>244</v>
      </c>
      <c r="B18" s="7" t="s">
        <v>284</v>
      </c>
      <c r="C18" s="7" t="s">
        <v>131</v>
      </c>
      <c r="D18" s="8"/>
      <c r="E18" s="34" t="s">
        <v>65</v>
      </c>
      <c r="F18" s="114">
        <f t="shared" si="0"/>
        <v>2118.739</v>
      </c>
      <c r="G18" s="114">
        <f t="shared" si="0"/>
        <v>2118.739</v>
      </c>
      <c r="H18" s="114">
        <f t="shared" si="0"/>
        <v>2118.739</v>
      </c>
    </row>
    <row r="19" spans="1:8">
      <c r="A19" s="7" t="s">
        <v>244</v>
      </c>
      <c r="B19" s="7" t="s">
        <v>284</v>
      </c>
      <c r="C19" s="7" t="s">
        <v>423</v>
      </c>
      <c r="D19" s="8"/>
      <c r="E19" s="34" t="s">
        <v>138</v>
      </c>
      <c r="F19" s="114">
        <f>F21+F22+F23</f>
        <v>2118.739</v>
      </c>
      <c r="G19" s="114">
        <f>G21+G22+G23</f>
        <v>2118.739</v>
      </c>
      <c r="H19" s="114">
        <f>H21+H22+H23</f>
        <v>2118.739</v>
      </c>
    </row>
    <row r="20" spans="1:8" ht="84">
      <c r="A20" s="7" t="s">
        <v>244</v>
      </c>
      <c r="B20" s="7" t="s">
        <v>284</v>
      </c>
      <c r="C20" s="7" t="s">
        <v>423</v>
      </c>
      <c r="D20" s="17" t="s">
        <v>549</v>
      </c>
      <c r="E20" s="35" t="s">
        <v>550</v>
      </c>
      <c r="F20" s="114">
        <f>F21+F22+F23</f>
        <v>2118.739</v>
      </c>
      <c r="G20" s="114">
        <f>G21+G22+G23</f>
        <v>2118.739</v>
      </c>
      <c r="H20" s="114">
        <f>H21+H22+H23</f>
        <v>2118.739</v>
      </c>
    </row>
    <row r="21" spans="1:8" ht="24">
      <c r="A21" s="7" t="s">
        <v>244</v>
      </c>
      <c r="B21" s="7" t="s">
        <v>284</v>
      </c>
      <c r="C21" s="7" t="s">
        <v>423</v>
      </c>
      <c r="D21" s="18" t="s">
        <v>551</v>
      </c>
      <c r="E21" s="36" t="s">
        <v>178</v>
      </c>
      <c r="F21" s="114">
        <v>1103.4369999999999</v>
      </c>
      <c r="G21" s="114">
        <v>1147.296</v>
      </c>
      <c r="H21" s="114">
        <v>1147.296</v>
      </c>
    </row>
    <row r="22" spans="1:8" ht="48">
      <c r="A22" s="7" t="s">
        <v>244</v>
      </c>
      <c r="B22" s="7" t="s">
        <v>284</v>
      </c>
      <c r="C22" s="7" t="s">
        <v>423</v>
      </c>
      <c r="D22" s="18" t="s">
        <v>552</v>
      </c>
      <c r="E22" s="36" t="s">
        <v>179</v>
      </c>
      <c r="F22" s="114">
        <v>743.85799999999995</v>
      </c>
      <c r="G22" s="114">
        <v>480</v>
      </c>
      <c r="H22" s="114">
        <v>480</v>
      </c>
    </row>
    <row r="23" spans="1:8" ht="60">
      <c r="A23" s="7" t="s">
        <v>244</v>
      </c>
      <c r="B23" s="7" t="s">
        <v>284</v>
      </c>
      <c r="C23" s="7" t="s">
        <v>423</v>
      </c>
      <c r="D23" s="18">
        <v>129</v>
      </c>
      <c r="E23" s="36" t="s">
        <v>180</v>
      </c>
      <c r="F23" s="114">
        <v>271.44400000000002</v>
      </c>
      <c r="G23" s="114">
        <v>491.44299999999998</v>
      </c>
      <c r="H23" s="114">
        <v>491.44299999999998</v>
      </c>
    </row>
    <row r="24" spans="1:8" ht="72">
      <c r="A24" s="82" t="s">
        <v>244</v>
      </c>
      <c r="B24" s="82" t="s">
        <v>310</v>
      </c>
      <c r="C24" s="80"/>
      <c r="D24" s="82"/>
      <c r="E24" s="81" t="s">
        <v>59</v>
      </c>
      <c r="F24" s="113">
        <f t="shared" ref="F24:H25" si="1">F25</f>
        <v>2147.1670000000004</v>
      </c>
      <c r="G24" s="113">
        <f t="shared" si="1"/>
        <v>2147.1670000000004</v>
      </c>
      <c r="H24" s="113">
        <f t="shared" si="1"/>
        <v>2147.1670000000004</v>
      </c>
    </row>
    <row r="25" spans="1:8" ht="24">
      <c r="A25" s="8" t="s">
        <v>244</v>
      </c>
      <c r="B25" s="8" t="s">
        <v>310</v>
      </c>
      <c r="C25" s="7" t="s">
        <v>132</v>
      </c>
      <c r="D25" s="8"/>
      <c r="E25" s="34" t="s">
        <v>68</v>
      </c>
      <c r="F25" s="114">
        <f t="shared" si="1"/>
        <v>2147.1670000000004</v>
      </c>
      <c r="G25" s="114">
        <f t="shared" si="1"/>
        <v>2147.1670000000004</v>
      </c>
      <c r="H25" s="114">
        <f t="shared" si="1"/>
        <v>2147.1670000000004</v>
      </c>
    </row>
    <row r="26" spans="1:8" ht="36">
      <c r="A26" s="8" t="s">
        <v>244</v>
      </c>
      <c r="B26" s="8" t="s">
        <v>310</v>
      </c>
      <c r="C26" s="7" t="s">
        <v>131</v>
      </c>
      <c r="D26" s="8"/>
      <c r="E26" s="34" t="s">
        <v>65</v>
      </c>
      <c r="F26" s="114">
        <f>F27+F34</f>
        <v>2147.1670000000004</v>
      </c>
      <c r="G26" s="114">
        <f>G27+G34</f>
        <v>2147.1670000000004</v>
      </c>
      <c r="H26" s="114">
        <f>H27+H34</f>
        <v>2147.1670000000004</v>
      </c>
    </row>
    <row r="27" spans="1:8" ht="48">
      <c r="A27" s="8" t="s">
        <v>244</v>
      </c>
      <c r="B27" s="8" t="s">
        <v>310</v>
      </c>
      <c r="C27" s="7" t="s">
        <v>424</v>
      </c>
      <c r="D27" s="8"/>
      <c r="E27" s="34" t="s">
        <v>545</v>
      </c>
      <c r="F27" s="114">
        <f>F28+F32</f>
        <v>1106.7730000000001</v>
      </c>
      <c r="G27" s="114">
        <f>G28+G32</f>
        <v>1106.7730000000001</v>
      </c>
      <c r="H27" s="114">
        <f>H28+H32</f>
        <v>1106.7730000000001</v>
      </c>
    </row>
    <row r="28" spans="1:8" ht="84">
      <c r="A28" s="8" t="s">
        <v>244</v>
      </c>
      <c r="B28" s="8" t="s">
        <v>310</v>
      </c>
      <c r="C28" s="7" t="s">
        <v>424</v>
      </c>
      <c r="D28" s="17" t="s">
        <v>549</v>
      </c>
      <c r="E28" s="35" t="s">
        <v>550</v>
      </c>
      <c r="F28" s="114">
        <f>F29+F30+F31</f>
        <v>1101.373</v>
      </c>
      <c r="G28" s="114">
        <f>G29+G30+G31</f>
        <v>1101.373</v>
      </c>
      <c r="H28" s="114">
        <f>H29+H30+H31</f>
        <v>1101.373</v>
      </c>
    </row>
    <row r="29" spans="1:8" ht="24">
      <c r="A29" s="8" t="s">
        <v>244</v>
      </c>
      <c r="B29" s="8" t="s">
        <v>310</v>
      </c>
      <c r="C29" s="7" t="s">
        <v>424</v>
      </c>
      <c r="D29" s="18" t="s">
        <v>551</v>
      </c>
      <c r="E29" s="36" t="s">
        <v>178</v>
      </c>
      <c r="F29" s="114">
        <v>690.65</v>
      </c>
      <c r="G29" s="114">
        <v>690.65</v>
      </c>
      <c r="H29" s="114">
        <v>690.65</v>
      </c>
    </row>
    <row r="30" spans="1:8" ht="48">
      <c r="A30" s="8" t="s">
        <v>244</v>
      </c>
      <c r="B30" s="8" t="s">
        <v>310</v>
      </c>
      <c r="C30" s="7" t="s">
        <v>424</v>
      </c>
      <c r="D30" s="18" t="s">
        <v>552</v>
      </c>
      <c r="E30" s="36" t="s">
        <v>179</v>
      </c>
      <c r="F30" s="114">
        <v>155.26300000000001</v>
      </c>
      <c r="G30" s="114">
        <v>155.26300000000001</v>
      </c>
      <c r="H30" s="114">
        <v>155.26300000000001</v>
      </c>
    </row>
    <row r="31" spans="1:8" ht="60">
      <c r="A31" s="8" t="s">
        <v>244</v>
      </c>
      <c r="B31" s="8" t="s">
        <v>310</v>
      </c>
      <c r="C31" s="7" t="s">
        <v>424</v>
      </c>
      <c r="D31" s="18">
        <v>129</v>
      </c>
      <c r="E31" s="36" t="s">
        <v>180</v>
      </c>
      <c r="F31" s="114">
        <v>255.46</v>
      </c>
      <c r="G31" s="114">
        <v>255.46</v>
      </c>
      <c r="H31" s="114">
        <v>255.46</v>
      </c>
    </row>
    <row r="32" spans="1:8" ht="36">
      <c r="A32" s="8" t="s">
        <v>244</v>
      </c>
      <c r="B32" s="8" t="s">
        <v>310</v>
      </c>
      <c r="C32" s="7" t="s">
        <v>424</v>
      </c>
      <c r="D32" s="17" t="s">
        <v>246</v>
      </c>
      <c r="E32" s="35" t="s">
        <v>655</v>
      </c>
      <c r="F32" s="114">
        <f>F33</f>
        <v>5.4</v>
      </c>
      <c r="G32" s="114">
        <f>G33</f>
        <v>5.4</v>
      </c>
      <c r="H32" s="114">
        <f>H33</f>
        <v>5.4</v>
      </c>
    </row>
    <row r="33" spans="1:12">
      <c r="A33" s="8" t="s">
        <v>244</v>
      </c>
      <c r="B33" s="8" t="s">
        <v>310</v>
      </c>
      <c r="C33" s="7" t="s">
        <v>424</v>
      </c>
      <c r="D33" s="8" t="s">
        <v>248</v>
      </c>
      <c r="E33" s="34" t="s">
        <v>652</v>
      </c>
      <c r="F33" s="114">
        <v>5.4</v>
      </c>
      <c r="G33" s="114">
        <v>5.4</v>
      </c>
      <c r="H33" s="114">
        <v>5.4</v>
      </c>
    </row>
    <row r="34" spans="1:12" ht="48">
      <c r="A34" s="8" t="s">
        <v>244</v>
      </c>
      <c r="B34" s="8" t="s">
        <v>310</v>
      </c>
      <c r="C34" s="7" t="s">
        <v>677</v>
      </c>
      <c r="D34" s="18"/>
      <c r="E34" s="141" t="s">
        <v>676</v>
      </c>
      <c r="F34" s="114">
        <f>F35+F37+F36</f>
        <v>1040.394</v>
      </c>
      <c r="G34" s="114">
        <f>G35+G37+G36</f>
        <v>1040.394</v>
      </c>
      <c r="H34" s="114">
        <f>H35+H37+H36</f>
        <v>1040.394</v>
      </c>
    </row>
    <row r="35" spans="1:12" ht="24">
      <c r="A35" s="8" t="s">
        <v>244</v>
      </c>
      <c r="B35" s="8" t="s">
        <v>310</v>
      </c>
      <c r="C35" s="7" t="s">
        <v>677</v>
      </c>
      <c r="D35" s="18" t="s">
        <v>551</v>
      </c>
      <c r="E35" s="36" t="s">
        <v>178</v>
      </c>
      <c r="F35" s="114">
        <v>634.07399999999996</v>
      </c>
      <c r="G35" s="114">
        <v>634.07399999999996</v>
      </c>
      <c r="H35" s="114">
        <v>634.07399999999996</v>
      </c>
    </row>
    <row r="36" spans="1:12" ht="48">
      <c r="A36" s="8" t="s">
        <v>244</v>
      </c>
      <c r="B36" s="8" t="s">
        <v>310</v>
      </c>
      <c r="C36" s="7" t="s">
        <v>677</v>
      </c>
      <c r="D36" s="18" t="s">
        <v>552</v>
      </c>
      <c r="E36" s="36" t="s">
        <v>179</v>
      </c>
      <c r="F36" s="114">
        <v>165</v>
      </c>
      <c r="G36" s="114">
        <v>165</v>
      </c>
      <c r="H36" s="114">
        <v>165</v>
      </c>
    </row>
    <row r="37" spans="1:12" ht="60">
      <c r="A37" s="8" t="s">
        <v>244</v>
      </c>
      <c r="B37" s="8" t="s">
        <v>310</v>
      </c>
      <c r="C37" s="7" t="s">
        <v>677</v>
      </c>
      <c r="D37" s="18">
        <v>129</v>
      </c>
      <c r="E37" s="36" t="s">
        <v>180</v>
      </c>
      <c r="F37" s="114">
        <v>241.32</v>
      </c>
      <c r="G37" s="114">
        <v>241.32</v>
      </c>
      <c r="H37" s="114">
        <v>241.32</v>
      </c>
    </row>
    <row r="38" spans="1:12" ht="72">
      <c r="A38" s="82" t="s">
        <v>244</v>
      </c>
      <c r="B38" s="82" t="s">
        <v>237</v>
      </c>
      <c r="C38" s="82"/>
      <c r="D38" s="82"/>
      <c r="E38" s="81" t="s">
        <v>56</v>
      </c>
      <c r="F38" s="113">
        <f t="shared" ref="F38:H39" si="2">F39</f>
        <v>33075.256000000001</v>
      </c>
      <c r="G38" s="113">
        <f t="shared" si="2"/>
        <v>33075.599999999999</v>
      </c>
      <c r="H38" s="113">
        <f t="shared" si="2"/>
        <v>33075.599999999999</v>
      </c>
    </row>
    <row r="39" spans="1:12" ht="24">
      <c r="A39" s="8" t="s">
        <v>244</v>
      </c>
      <c r="B39" s="8" t="s">
        <v>237</v>
      </c>
      <c r="C39" s="7" t="s">
        <v>132</v>
      </c>
      <c r="D39" s="8"/>
      <c r="E39" s="34" t="s">
        <v>68</v>
      </c>
      <c r="F39" s="113">
        <f t="shared" si="2"/>
        <v>33075.256000000001</v>
      </c>
      <c r="G39" s="113">
        <f t="shared" si="2"/>
        <v>33075.599999999999</v>
      </c>
      <c r="H39" s="113">
        <f t="shared" si="2"/>
        <v>33075.599999999999</v>
      </c>
    </row>
    <row r="40" spans="1:12" ht="36">
      <c r="A40" s="8" t="s">
        <v>244</v>
      </c>
      <c r="B40" s="8" t="s">
        <v>237</v>
      </c>
      <c r="C40" s="7" t="s">
        <v>131</v>
      </c>
      <c r="D40" s="8"/>
      <c r="E40" s="34" t="s">
        <v>63</v>
      </c>
      <c r="F40" s="114">
        <f>F41+F48</f>
        <v>33075.256000000001</v>
      </c>
      <c r="G40" s="114">
        <f>G41+G48</f>
        <v>33075.599999999999</v>
      </c>
      <c r="H40" s="114">
        <f>H41+H48</f>
        <v>33075.599999999999</v>
      </c>
    </row>
    <row r="41" spans="1:12" ht="36">
      <c r="A41" s="8" t="s">
        <v>244</v>
      </c>
      <c r="B41" s="8" t="s">
        <v>237</v>
      </c>
      <c r="C41" s="7" t="s">
        <v>328</v>
      </c>
      <c r="D41" s="8"/>
      <c r="E41" s="34" t="s">
        <v>133</v>
      </c>
      <c r="F41" s="114">
        <f>F42+F46</f>
        <v>23847.91</v>
      </c>
      <c r="G41" s="114">
        <f>G42+G46</f>
        <v>23847.91</v>
      </c>
      <c r="H41" s="114">
        <f>H42+H46</f>
        <v>23847.91</v>
      </c>
    </row>
    <row r="42" spans="1:12" ht="84">
      <c r="A42" s="8" t="s">
        <v>244</v>
      </c>
      <c r="B42" s="8" t="s">
        <v>237</v>
      </c>
      <c r="C42" s="7" t="s">
        <v>328</v>
      </c>
      <c r="D42" s="17" t="s">
        <v>549</v>
      </c>
      <c r="E42" s="35" t="s">
        <v>550</v>
      </c>
      <c r="F42" s="114">
        <f>F43+F44+F45</f>
        <v>23421.91</v>
      </c>
      <c r="G42" s="114">
        <f>G43+G44+G45</f>
        <v>23421.91</v>
      </c>
      <c r="H42" s="114">
        <f>H43+H44+H45</f>
        <v>23421.91</v>
      </c>
    </row>
    <row r="43" spans="1:12" ht="24">
      <c r="A43" s="8" t="s">
        <v>244</v>
      </c>
      <c r="B43" s="8" t="s">
        <v>237</v>
      </c>
      <c r="C43" s="7" t="s">
        <v>328</v>
      </c>
      <c r="D43" s="18" t="s">
        <v>551</v>
      </c>
      <c r="E43" s="36" t="s">
        <v>178</v>
      </c>
      <c r="F43" s="114">
        <v>14229.23</v>
      </c>
      <c r="G43" s="114">
        <v>14435.18</v>
      </c>
      <c r="H43" s="114">
        <v>14435.18</v>
      </c>
      <c r="J43" s="127"/>
      <c r="K43" s="127"/>
      <c r="L43" s="127"/>
    </row>
    <row r="44" spans="1:12" ht="48">
      <c r="A44" s="8" t="s">
        <v>244</v>
      </c>
      <c r="B44" s="8" t="s">
        <v>237</v>
      </c>
      <c r="C44" s="7" t="s">
        <v>328</v>
      </c>
      <c r="D44" s="18" t="s">
        <v>552</v>
      </c>
      <c r="E44" s="36" t="s">
        <v>179</v>
      </c>
      <c r="F44" s="114">
        <v>3759.95</v>
      </c>
      <c r="G44" s="114">
        <v>3554</v>
      </c>
      <c r="H44" s="114">
        <v>3554</v>
      </c>
      <c r="J44" s="127"/>
      <c r="K44" s="127"/>
      <c r="L44" s="127"/>
    </row>
    <row r="45" spans="1:12" ht="60">
      <c r="A45" s="8" t="s">
        <v>244</v>
      </c>
      <c r="B45" s="8" t="s">
        <v>237</v>
      </c>
      <c r="C45" s="7" t="s">
        <v>328</v>
      </c>
      <c r="D45" s="18">
        <v>129</v>
      </c>
      <c r="E45" s="36" t="s">
        <v>180</v>
      </c>
      <c r="F45" s="114">
        <v>5432.73</v>
      </c>
      <c r="G45" s="114">
        <v>5432.73</v>
      </c>
      <c r="H45" s="114">
        <v>5432.73</v>
      </c>
      <c r="J45" s="127"/>
      <c r="K45" s="127"/>
      <c r="L45" s="127"/>
    </row>
    <row r="46" spans="1:12" ht="36">
      <c r="A46" s="8" t="s">
        <v>244</v>
      </c>
      <c r="B46" s="8" t="s">
        <v>237</v>
      </c>
      <c r="C46" s="7" t="s">
        <v>328</v>
      </c>
      <c r="D46" s="17" t="s">
        <v>246</v>
      </c>
      <c r="E46" s="35" t="s">
        <v>655</v>
      </c>
      <c r="F46" s="114">
        <f>F47</f>
        <v>426</v>
      </c>
      <c r="G46" s="114">
        <f>G47</f>
        <v>426</v>
      </c>
      <c r="H46" s="114">
        <f>H47</f>
        <v>426</v>
      </c>
    </row>
    <row r="47" spans="1:12">
      <c r="A47" s="8" t="s">
        <v>244</v>
      </c>
      <c r="B47" s="8" t="s">
        <v>237</v>
      </c>
      <c r="C47" s="7" t="s">
        <v>328</v>
      </c>
      <c r="D47" s="8" t="s">
        <v>248</v>
      </c>
      <c r="E47" s="34" t="s">
        <v>652</v>
      </c>
      <c r="F47" s="114">
        <v>426</v>
      </c>
      <c r="G47" s="114">
        <v>426</v>
      </c>
      <c r="H47" s="114">
        <v>426</v>
      </c>
      <c r="J47" s="127"/>
      <c r="K47" s="127"/>
      <c r="L47" s="127"/>
    </row>
    <row r="48" spans="1:12" ht="60">
      <c r="A48" s="8" t="s">
        <v>244</v>
      </c>
      <c r="B48" s="8" t="s">
        <v>237</v>
      </c>
      <c r="C48" s="7" t="s">
        <v>330</v>
      </c>
      <c r="D48" s="18"/>
      <c r="E48" s="36" t="s">
        <v>514</v>
      </c>
      <c r="F48" s="114">
        <f>F49</f>
        <v>9227.3459999999995</v>
      </c>
      <c r="G48" s="114">
        <f>G49</f>
        <v>9227.6899999999987</v>
      </c>
      <c r="H48" s="114">
        <f>H49</f>
        <v>9227.6899999999987</v>
      </c>
    </row>
    <row r="49" spans="1:12" ht="84">
      <c r="A49" s="8" t="s">
        <v>244</v>
      </c>
      <c r="B49" s="8" t="s">
        <v>237</v>
      </c>
      <c r="C49" s="7" t="s">
        <v>330</v>
      </c>
      <c r="D49" s="17" t="s">
        <v>549</v>
      </c>
      <c r="E49" s="35" t="s">
        <v>550</v>
      </c>
      <c r="F49" s="114">
        <f>F50+F51+F52</f>
        <v>9227.3459999999995</v>
      </c>
      <c r="G49" s="114">
        <f>G50+G51+G52</f>
        <v>9227.6899999999987</v>
      </c>
      <c r="H49" s="114">
        <f>H50+H51+H52</f>
        <v>9227.6899999999987</v>
      </c>
    </row>
    <row r="50" spans="1:12" ht="24">
      <c r="A50" s="8" t="s">
        <v>244</v>
      </c>
      <c r="B50" s="8" t="s">
        <v>237</v>
      </c>
      <c r="C50" s="7" t="s">
        <v>330</v>
      </c>
      <c r="D50" s="18" t="s">
        <v>551</v>
      </c>
      <c r="E50" s="36" t="s">
        <v>178</v>
      </c>
      <c r="F50" s="114">
        <v>5710.32</v>
      </c>
      <c r="G50" s="114">
        <v>5710.32</v>
      </c>
      <c r="H50" s="114">
        <v>5710.32</v>
      </c>
      <c r="J50" s="127"/>
      <c r="K50" s="127"/>
      <c r="L50" s="127"/>
    </row>
    <row r="51" spans="1:12" ht="24">
      <c r="A51" s="8" t="s">
        <v>244</v>
      </c>
      <c r="B51" s="8" t="s">
        <v>237</v>
      </c>
      <c r="C51" s="7" t="s">
        <v>330</v>
      </c>
      <c r="D51" s="18" t="s">
        <v>552</v>
      </c>
      <c r="E51" s="36" t="s">
        <v>553</v>
      </c>
      <c r="F51" s="114">
        <v>1377</v>
      </c>
      <c r="G51" s="114">
        <v>1377</v>
      </c>
      <c r="H51" s="114">
        <v>1377</v>
      </c>
      <c r="J51" s="127"/>
      <c r="K51" s="127"/>
      <c r="L51" s="127"/>
    </row>
    <row r="52" spans="1:12" ht="60">
      <c r="A52" s="8" t="s">
        <v>244</v>
      </c>
      <c r="B52" s="8" t="s">
        <v>237</v>
      </c>
      <c r="C52" s="7" t="s">
        <v>330</v>
      </c>
      <c r="D52" s="18">
        <v>129</v>
      </c>
      <c r="E52" s="36" t="s">
        <v>180</v>
      </c>
      <c r="F52" s="114">
        <v>2140.0259999999998</v>
      </c>
      <c r="G52" s="114">
        <v>2140.37</v>
      </c>
      <c r="H52" s="114">
        <v>2140.37</v>
      </c>
      <c r="J52" s="127"/>
      <c r="K52" s="127"/>
      <c r="L52" s="127"/>
    </row>
    <row r="53" spans="1:12">
      <c r="A53" s="82" t="s">
        <v>244</v>
      </c>
      <c r="B53" s="80" t="s">
        <v>26</v>
      </c>
      <c r="C53" s="80"/>
      <c r="D53" s="102"/>
      <c r="E53" s="103" t="s">
        <v>356</v>
      </c>
      <c r="F53" s="113">
        <f t="shared" ref="F53:H57" si="3">F54</f>
        <v>20.8</v>
      </c>
      <c r="G53" s="113">
        <f t="shared" si="3"/>
        <v>22.2</v>
      </c>
      <c r="H53" s="113">
        <f t="shared" si="3"/>
        <v>130</v>
      </c>
    </row>
    <row r="54" spans="1:12" ht="24">
      <c r="A54" s="8" t="s">
        <v>244</v>
      </c>
      <c r="B54" s="7" t="s">
        <v>26</v>
      </c>
      <c r="C54" s="7" t="s">
        <v>132</v>
      </c>
      <c r="D54" s="8"/>
      <c r="E54" s="34" t="s">
        <v>68</v>
      </c>
      <c r="F54" s="114">
        <f t="shared" si="3"/>
        <v>20.8</v>
      </c>
      <c r="G54" s="114">
        <f t="shared" si="3"/>
        <v>22.2</v>
      </c>
      <c r="H54" s="114">
        <f t="shared" si="3"/>
        <v>130</v>
      </c>
    </row>
    <row r="55" spans="1:12" ht="36">
      <c r="A55" s="13" t="s">
        <v>244</v>
      </c>
      <c r="B55" s="14" t="s">
        <v>26</v>
      </c>
      <c r="C55" s="76" t="s">
        <v>415</v>
      </c>
      <c r="D55" s="14"/>
      <c r="E55" s="44" t="s">
        <v>69</v>
      </c>
      <c r="F55" s="114">
        <f t="shared" si="3"/>
        <v>20.8</v>
      </c>
      <c r="G55" s="114">
        <f t="shared" si="3"/>
        <v>22.2</v>
      </c>
      <c r="H55" s="114">
        <f t="shared" si="3"/>
        <v>130</v>
      </c>
    </row>
    <row r="56" spans="1:12" ht="60">
      <c r="A56" s="8" t="s">
        <v>244</v>
      </c>
      <c r="B56" s="7" t="s">
        <v>26</v>
      </c>
      <c r="C56" s="77">
        <v>9950051200</v>
      </c>
      <c r="D56" s="18"/>
      <c r="E56" s="22" t="s">
        <v>355</v>
      </c>
      <c r="F56" s="115">
        <f t="shared" si="3"/>
        <v>20.8</v>
      </c>
      <c r="G56" s="115">
        <f t="shared" si="3"/>
        <v>22.2</v>
      </c>
      <c r="H56" s="115">
        <f t="shared" si="3"/>
        <v>130</v>
      </c>
    </row>
    <row r="57" spans="1:12" ht="36">
      <c r="A57" s="8" t="s">
        <v>244</v>
      </c>
      <c r="B57" s="7" t="s">
        <v>26</v>
      </c>
      <c r="C57" s="65">
        <v>9950051200</v>
      </c>
      <c r="D57" s="17" t="s">
        <v>246</v>
      </c>
      <c r="E57" s="35" t="s">
        <v>655</v>
      </c>
      <c r="F57" s="115">
        <f t="shared" si="3"/>
        <v>20.8</v>
      </c>
      <c r="G57" s="115">
        <f t="shared" si="3"/>
        <v>22.2</v>
      </c>
      <c r="H57" s="115">
        <f t="shared" si="3"/>
        <v>130</v>
      </c>
    </row>
    <row r="58" spans="1:12">
      <c r="A58" s="8" t="s">
        <v>244</v>
      </c>
      <c r="B58" s="7" t="s">
        <v>26</v>
      </c>
      <c r="C58" s="65">
        <v>9950051200</v>
      </c>
      <c r="D58" s="8" t="s">
        <v>248</v>
      </c>
      <c r="E58" s="34" t="s">
        <v>652</v>
      </c>
      <c r="F58" s="115">
        <v>20.8</v>
      </c>
      <c r="G58" s="114">
        <v>22.2</v>
      </c>
      <c r="H58" s="114">
        <v>130</v>
      </c>
    </row>
    <row r="59" spans="1:12" ht="60">
      <c r="A59" s="82" t="s">
        <v>244</v>
      </c>
      <c r="B59" s="82" t="s">
        <v>22</v>
      </c>
      <c r="C59" s="80"/>
      <c r="D59" s="82"/>
      <c r="E59" s="81" t="s">
        <v>33</v>
      </c>
      <c r="F59" s="123">
        <f t="shared" ref="F59:H60" si="4">F60</f>
        <v>14032.298999999999</v>
      </c>
      <c r="G59" s="123">
        <f t="shared" si="4"/>
        <v>14750.173999999999</v>
      </c>
      <c r="H59" s="123">
        <f t="shared" si="4"/>
        <v>14750.173999999999</v>
      </c>
    </row>
    <row r="60" spans="1:12" ht="24">
      <c r="A60" s="8" t="s">
        <v>244</v>
      </c>
      <c r="B60" s="8" t="s">
        <v>22</v>
      </c>
      <c r="C60" s="7" t="s">
        <v>132</v>
      </c>
      <c r="D60" s="8"/>
      <c r="E60" s="34" t="s">
        <v>68</v>
      </c>
      <c r="F60" s="123">
        <f t="shared" si="4"/>
        <v>14032.298999999999</v>
      </c>
      <c r="G60" s="123">
        <f t="shared" si="4"/>
        <v>14750.173999999999</v>
      </c>
      <c r="H60" s="123">
        <f t="shared" si="4"/>
        <v>14750.173999999999</v>
      </c>
    </row>
    <row r="61" spans="1:12" ht="36">
      <c r="A61" s="8" t="s">
        <v>244</v>
      </c>
      <c r="B61" s="8" t="s">
        <v>22</v>
      </c>
      <c r="C61" s="7" t="s">
        <v>131</v>
      </c>
      <c r="D61" s="8"/>
      <c r="E61" s="34" t="s">
        <v>65</v>
      </c>
      <c r="F61" s="114">
        <f>F62+F67+F74</f>
        <v>14032.298999999999</v>
      </c>
      <c r="G61" s="114">
        <f>G62+G67+G74</f>
        <v>14750.173999999999</v>
      </c>
      <c r="H61" s="114">
        <f>H62+H67+H74</f>
        <v>14750.173999999999</v>
      </c>
    </row>
    <row r="62" spans="1:12" ht="36">
      <c r="A62" s="8" t="s">
        <v>244</v>
      </c>
      <c r="B62" s="8" t="s">
        <v>22</v>
      </c>
      <c r="C62" s="7" t="s">
        <v>328</v>
      </c>
      <c r="D62" s="8"/>
      <c r="E62" s="34" t="s">
        <v>133</v>
      </c>
      <c r="F62" s="114">
        <f>F63</f>
        <v>7613.424</v>
      </c>
      <c r="G62" s="114">
        <f>G63</f>
        <v>7613.424</v>
      </c>
      <c r="H62" s="114">
        <f>H63</f>
        <v>7613.424</v>
      </c>
    </row>
    <row r="63" spans="1:12" ht="84">
      <c r="A63" s="8" t="s">
        <v>244</v>
      </c>
      <c r="B63" s="8" t="s">
        <v>22</v>
      </c>
      <c r="C63" s="7" t="s">
        <v>328</v>
      </c>
      <c r="D63" s="17" t="s">
        <v>549</v>
      </c>
      <c r="E63" s="35" t="s">
        <v>550</v>
      </c>
      <c r="F63" s="114">
        <f>F64+F66+F65</f>
        <v>7613.424</v>
      </c>
      <c r="G63" s="114">
        <f>G64+G66+G65</f>
        <v>7613.424</v>
      </c>
      <c r="H63" s="114">
        <f>H64+H66+H65</f>
        <v>7613.424</v>
      </c>
    </row>
    <row r="64" spans="1:12" ht="24">
      <c r="A64" s="8" t="s">
        <v>244</v>
      </c>
      <c r="B64" s="8" t="s">
        <v>22</v>
      </c>
      <c r="C64" s="7" t="s">
        <v>328</v>
      </c>
      <c r="D64" s="18" t="s">
        <v>551</v>
      </c>
      <c r="E64" s="36" t="s">
        <v>178</v>
      </c>
      <c r="F64" s="114">
        <v>4641.1840000000002</v>
      </c>
      <c r="G64" s="114">
        <v>4641.1840000000002</v>
      </c>
      <c r="H64" s="114">
        <v>4641.1840000000002</v>
      </c>
    </row>
    <row r="65" spans="1:8" ht="24">
      <c r="A65" s="8" t="s">
        <v>244</v>
      </c>
      <c r="B65" s="8" t="s">
        <v>22</v>
      </c>
      <c r="C65" s="7" t="s">
        <v>328</v>
      </c>
      <c r="D65" s="18" t="s">
        <v>552</v>
      </c>
      <c r="E65" s="36" t="s">
        <v>553</v>
      </c>
      <c r="F65" s="114">
        <v>1206.3</v>
      </c>
      <c r="G65" s="114">
        <v>1206.3</v>
      </c>
      <c r="H65" s="114">
        <v>1206.3</v>
      </c>
    </row>
    <row r="66" spans="1:8" ht="60">
      <c r="A66" s="8" t="s">
        <v>244</v>
      </c>
      <c r="B66" s="8" t="s">
        <v>22</v>
      </c>
      <c r="C66" s="7" t="s">
        <v>328</v>
      </c>
      <c r="D66" s="18">
        <v>129</v>
      </c>
      <c r="E66" s="36" t="s">
        <v>180</v>
      </c>
      <c r="F66" s="114">
        <v>1765.94</v>
      </c>
      <c r="G66" s="114">
        <v>1765.94</v>
      </c>
      <c r="H66" s="114">
        <v>1765.94</v>
      </c>
    </row>
    <row r="67" spans="1:8" ht="36">
      <c r="A67" s="8" t="s">
        <v>244</v>
      </c>
      <c r="B67" s="8" t="s">
        <v>22</v>
      </c>
      <c r="C67" s="21" t="s">
        <v>425</v>
      </c>
      <c r="D67" s="8"/>
      <c r="E67" s="34" t="s">
        <v>66</v>
      </c>
      <c r="F67" s="114">
        <f>F68+F72</f>
        <v>2024.6249999999998</v>
      </c>
      <c r="G67" s="114">
        <f>G68+G72</f>
        <v>2742.5</v>
      </c>
      <c r="H67" s="114">
        <f>H68+H72</f>
        <v>2742.5</v>
      </c>
    </row>
    <row r="68" spans="1:8" ht="84">
      <c r="A68" s="8" t="s">
        <v>244</v>
      </c>
      <c r="B68" s="8" t="s">
        <v>22</v>
      </c>
      <c r="C68" s="21" t="s">
        <v>425</v>
      </c>
      <c r="D68" s="17" t="s">
        <v>549</v>
      </c>
      <c r="E68" s="35" t="s">
        <v>550</v>
      </c>
      <c r="F68" s="114">
        <f>F69+F70+F71</f>
        <v>1993.6249999999998</v>
      </c>
      <c r="G68" s="114">
        <f>G69+G70+G71</f>
        <v>2669.8</v>
      </c>
      <c r="H68" s="114">
        <f>H69+H70+H71</f>
        <v>2669.8</v>
      </c>
    </row>
    <row r="69" spans="1:8" ht="24">
      <c r="A69" s="8" t="s">
        <v>244</v>
      </c>
      <c r="B69" s="8" t="s">
        <v>22</v>
      </c>
      <c r="C69" s="21" t="s">
        <v>425</v>
      </c>
      <c r="D69" s="18" t="s">
        <v>551</v>
      </c>
      <c r="E69" s="36" t="s">
        <v>178</v>
      </c>
      <c r="F69" s="114">
        <v>1217.1869999999999</v>
      </c>
      <c r="G69" s="114">
        <v>1604</v>
      </c>
      <c r="H69" s="114">
        <v>1604</v>
      </c>
    </row>
    <row r="70" spans="1:8" ht="24">
      <c r="A70" s="8" t="s">
        <v>244</v>
      </c>
      <c r="B70" s="8" t="s">
        <v>22</v>
      </c>
      <c r="C70" s="21" t="s">
        <v>425</v>
      </c>
      <c r="D70" s="18" t="s">
        <v>552</v>
      </c>
      <c r="E70" s="36" t="s">
        <v>553</v>
      </c>
      <c r="F70" s="114">
        <v>314.01499999999999</v>
      </c>
      <c r="G70" s="114">
        <v>446.8</v>
      </c>
      <c r="H70" s="114">
        <v>446.8</v>
      </c>
    </row>
    <row r="71" spans="1:8" ht="60">
      <c r="A71" s="8" t="s">
        <v>244</v>
      </c>
      <c r="B71" s="8" t="s">
        <v>22</v>
      </c>
      <c r="C71" s="21" t="s">
        <v>425</v>
      </c>
      <c r="D71" s="18">
        <v>129</v>
      </c>
      <c r="E71" s="36" t="s">
        <v>180</v>
      </c>
      <c r="F71" s="114">
        <v>462.423</v>
      </c>
      <c r="G71" s="114">
        <v>619</v>
      </c>
      <c r="H71" s="114">
        <v>619</v>
      </c>
    </row>
    <row r="72" spans="1:8" ht="36">
      <c r="A72" s="8" t="s">
        <v>244</v>
      </c>
      <c r="B72" s="8" t="s">
        <v>22</v>
      </c>
      <c r="C72" s="21" t="s">
        <v>425</v>
      </c>
      <c r="D72" s="17" t="s">
        <v>246</v>
      </c>
      <c r="E72" s="35" t="s">
        <v>655</v>
      </c>
      <c r="F72" s="114">
        <f>F73</f>
        <v>31</v>
      </c>
      <c r="G72" s="114">
        <f>G73</f>
        <v>72.7</v>
      </c>
      <c r="H72" s="114">
        <f>H73</f>
        <v>72.7</v>
      </c>
    </row>
    <row r="73" spans="1:8" ht="24">
      <c r="A73" s="13" t="s">
        <v>244</v>
      </c>
      <c r="B73" s="13" t="s">
        <v>22</v>
      </c>
      <c r="C73" s="94" t="s">
        <v>425</v>
      </c>
      <c r="D73" s="8" t="s">
        <v>248</v>
      </c>
      <c r="E73" s="34" t="s">
        <v>652</v>
      </c>
      <c r="F73" s="126">
        <v>31</v>
      </c>
      <c r="G73" s="126">
        <v>72.7</v>
      </c>
      <c r="H73" s="126">
        <v>72.7</v>
      </c>
    </row>
    <row r="74" spans="1:8" ht="60">
      <c r="A74" s="8" t="s">
        <v>244</v>
      </c>
      <c r="B74" s="8" t="s">
        <v>22</v>
      </c>
      <c r="C74" s="7" t="s">
        <v>330</v>
      </c>
      <c r="D74" s="18"/>
      <c r="E74" s="36" t="s">
        <v>514</v>
      </c>
      <c r="F74" s="114">
        <f>F75+F79</f>
        <v>4394.25</v>
      </c>
      <c r="G74" s="114">
        <f>G75</f>
        <v>4394.25</v>
      </c>
      <c r="H74" s="114">
        <f>H75</f>
        <v>4394.25</v>
      </c>
    </row>
    <row r="75" spans="1:8" ht="84">
      <c r="A75" s="8" t="s">
        <v>244</v>
      </c>
      <c r="B75" s="8" t="s">
        <v>22</v>
      </c>
      <c r="C75" s="7" t="s">
        <v>330</v>
      </c>
      <c r="D75" s="17" t="s">
        <v>549</v>
      </c>
      <c r="E75" s="35" t="s">
        <v>550</v>
      </c>
      <c r="F75" s="114">
        <f>F76+F78+F77</f>
        <v>4392.25</v>
      </c>
      <c r="G75" s="114">
        <f>G76+G78+G77</f>
        <v>4394.25</v>
      </c>
      <c r="H75" s="114">
        <f>H76+H78+H77</f>
        <v>4394.25</v>
      </c>
    </row>
    <row r="76" spans="1:8" ht="24">
      <c r="A76" s="8" t="s">
        <v>244</v>
      </c>
      <c r="B76" s="8" t="s">
        <v>22</v>
      </c>
      <c r="C76" s="7" t="s">
        <v>330</v>
      </c>
      <c r="D76" s="18" t="s">
        <v>551</v>
      </c>
      <c r="E76" s="36" t="s">
        <v>178</v>
      </c>
      <c r="F76" s="114">
        <v>2673</v>
      </c>
      <c r="G76" s="114">
        <v>2673</v>
      </c>
      <c r="H76" s="114">
        <v>2673</v>
      </c>
    </row>
    <row r="77" spans="1:8" ht="24">
      <c r="A77" s="8" t="s">
        <v>244</v>
      </c>
      <c r="B77" s="8" t="s">
        <v>22</v>
      </c>
      <c r="C77" s="7" t="s">
        <v>330</v>
      </c>
      <c r="D77" s="18" t="s">
        <v>552</v>
      </c>
      <c r="E77" s="36" t="s">
        <v>553</v>
      </c>
      <c r="F77" s="114">
        <v>702</v>
      </c>
      <c r="G77" s="114">
        <v>702</v>
      </c>
      <c r="H77" s="114">
        <v>702</v>
      </c>
    </row>
    <row r="78" spans="1:8" ht="60">
      <c r="A78" s="8" t="s">
        <v>244</v>
      </c>
      <c r="B78" s="8" t="s">
        <v>22</v>
      </c>
      <c r="C78" s="7" t="s">
        <v>330</v>
      </c>
      <c r="D78" s="18">
        <v>129</v>
      </c>
      <c r="E78" s="36" t="s">
        <v>180</v>
      </c>
      <c r="F78" s="114">
        <v>1017.25</v>
      </c>
      <c r="G78" s="114">
        <v>1019.25</v>
      </c>
      <c r="H78" s="114">
        <v>1019.25</v>
      </c>
    </row>
    <row r="79" spans="1:8" ht="36">
      <c r="A79" s="8" t="s">
        <v>244</v>
      </c>
      <c r="B79" s="8" t="s">
        <v>22</v>
      </c>
      <c r="C79" s="7" t="s">
        <v>330</v>
      </c>
      <c r="D79" s="17" t="s">
        <v>246</v>
      </c>
      <c r="E79" s="35" t="s">
        <v>655</v>
      </c>
      <c r="F79" s="115">
        <f>F80</f>
        <v>2</v>
      </c>
      <c r="G79" s="115">
        <f t="shared" ref="G79:H79" si="5">G80</f>
        <v>0</v>
      </c>
      <c r="H79" s="115">
        <f t="shared" si="5"/>
        <v>0</v>
      </c>
    </row>
    <row r="80" spans="1:8" ht="20.25" customHeight="1">
      <c r="A80" s="8" t="s">
        <v>244</v>
      </c>
      <c r="B80" s="8" t="s">
        <v>22</v>
      </c>
      <c r="C80" s="7" t="s">
        <v>330</v>
      </c>
      <c r="D80" s="8" t="s">
        <v>248</v>
      </c>
      <c r="E80" s="34" t="s">
        <v>652</v>
      </c>
      <c r="F80" s="115">
        <v>2</v>
      </c>
      <c r="G80" s="115">
        <v>0</v>
      </c>
      <c r="H80" s="115">
        <v>0</v>
      </c>
    </row>
    <row r="81" spans="1:8" ht="24">
      <c r="A81" s="147" t="s">
        <v>244</v>
      </c>
      <c r="B81" s="148" t="s">
        <v>255</v>
      </c>
      <c r="C81" s="149"/>
      <c r="D81" s="149"/>
      <c r="E81" s="150" t="s">
        <v>340</v>
      </c>
      <c r="F81" s="151">
        <f>F82</f>
        <v>550</v>
      </c>
      <c r="G81" s="151">
        <f t="shared" ref="G81:H85" si="6">G82</f>
        <v>0</v>
      </c>
      <c r="H81" s="151">
        <f t="shared" si="6"/>
        <v>0</v>
      </c>
    </row>
    <row r="82" spans="1:8" ht="24">
      <c r="A82" s="13" t="s">
        <v>244</v>
      </c>
      <c r="B82" s="14" t="s">
        <v>255</v>
      </c>
      <c r="C82" s="7" t="s">
        <v>132</v>
      </c>
      <c r="D82" s="7"/>
      <c r="E82" s="34" t="s">
        <v>68</v>
      </c>
      <c r="F82" s="115">
        <f>F83</f>
        <v>550</v>
      </c>
      <c r="G82" s="115">
        <f t="shared" si="6"/>
        <v>0</v>
      </c>
      <c r="H82" s="115">
        <f t="shared" si="6"/>
        <v>0</v>
      </c>
    </row>
    <row r="83" spans="1:8" ht="48">
      <c r="A83" s="13" t="s">
        <v>244</v>
      </c>
      <c r="B83" s="14" t="s">
        <v>255</v>
      </c>
      <c r="C83" s="7" t="s">
        <v>391</v>
      </c>
      <c r="D83" s="7"/>
      <c r="E83" s="34" t="s">
        <v>392</v>
      </c>
      <c r="F83" s="115">
        <f>F84</f>
        <v>550</v>
      </c>
      <c r="G83" s="115">
        <f t="shared" si="6"/>
        <v>0</v>
      </c>
      <c r="H83" s="115">
        <f t="shared" si="6"/>
        <v>0</v>
      </c>
    </row>
    <row r="84" spans="1:8" ht="24">
      <c r="A84" s="13" t="s">
        <v>244</v>
      </c>
      <c r="B84" s="14" t="s">
        <v>255</v>
      </c>
      <c r="C84" s="65">
        <v>9940020170</v>
      </c>
      <c r="D84" s="65"/>
      <c r="E84" s="22" t="s">
        <v>341</v>
      </c>
      <c r="F84" s="115">
        <f>F85</f>
        <v>550</v>
      </c>
      <c r="G84" s="115">
        <f t="shared" si="6"/>
        <v>0</v>
      </c>
      <c r="H84" s="115">
        <f t="shared" si="6"/>
        <v>0</v>
      </c>
    </row>
    <row r="85" spans="1:8">
      <c r="A85" s="13" t="s">
        <v>244</v>
      </c>
      <c r="B85" s="14" t="s">
        <v>255</v>
      </c>
      <c r="C85" s="65">
        <v>9940020170</v>
      </c>
      <c r="D85" s="8">
        <v>800</v>
      </c>
      <c r="E85" s="34" t="s">
        <v>253</v>
      </c>
      <c r="F85" s="115">
        <f>F86</f>
        <v>550</v>
      </c>
      <c r="G85" s="115">
        <f t="shared" si="6"/>
        <v>0</v>
      </c>
      <c r="H85" s="115">
        <f t="shared" si="6"/>
        <v>0</v>
      </c>
    </row>
    <row r="86" spans="1:8">
      <c r="A86" s="13" t="s">
        <v>244</v>
      </c>
      <c r="B86" s="14" t="s">
        <v>255</v>
      </c>
      <c r="C86" s="65">
        <v>9940020170</v>
      </c>
      <c r="D86" s="8">
        <v>880</v>
      </c>
      <c r="E86" s="34" t="s">
        <v>688</v>
      </c>
      <c r="F86" s="115">
        <v>550</v>
      </c>
      <c r="G86" s="114">
        <v>0</v>
      </c>
      <c r="H86" s="114">
        <v>0</v>
      </c>
    </row>
    <row r="87" spans="1:8">
      <c r="A87" s="82" t="s">
        <v>244</v>
      </c>
      <c r="B87" s="82" t="s">
        <v>312</v>
      </c>
      <c r="C87" s="80"/>
      <c r="D87" s="82"/>
      <c r="E87" s="81" t="s">
        <v>288</v>
      </c>
      <c r="F87" s="113">
        <f>F90</f>
        <v>200</v>
      </c>
      <c r="G87" s="113">
        <f>G90</f>
        <v>200</v>
      </c>
      <c r="H87" s="113">
        <f>H90</f>
        <v>200</v>
      </c>
    </row>
    <row r="88" spans="1:8" ht="24">
      <c r="A88" s="8" t="s">
        <v>244</v>
      </c>
      <c r="B88" s="8" t="s">
        <v>312</v>
      </c>
      <c r="C88" s="7" t="s">
        <v>132</v>
      </c>
      <c r="D88" s="7"/>
      <c r="E88" s="34" t="s">
        <v>68</v>
      </c>
      <c r="F88" s="114">
        <f>F90</f>
        <v>200</v>
      </c>
      <c r="G88" s="114">
        <f>G90</f>
        <v>200</v>
      </c>
      <c r="H88" s="114">
        <f>H90</f>
        <v>200</v>
      </c>
    </row>
    <row r="89" spans="1:8" ht="24">
      <c r="A89" s="8" t="s">
        <v>244</v>
      </c>
      <c r="B89" s="8" t="s">
        <v>312</v>
      </c>
      <c r="C89" s="7" t="s">
        <v>184</v>
      </c>
      <c r="D89" s="7"/>
      <c r="E89" s="34" t="s">
        <v>185</v>
      </c>
      <c r="F89" s="114">
        <f>F90</f>
        <v>200</v>
      </c>
      <c r="G89" s="114">
        <f>G90</f>
        <v>200</v>
      </c>
      <c r="H89" s="114">
        <f>H90</f>
        <v>200</v>
      </c>
    </row>
    <row r="90" spans="1:8" ht="24">
      <c r="A90" s="8" t="s">
        <v>244</v>
      </c>
      <c r="B90" s="8" t="s">
        <v>312</v>
      </c>
      <c r="C90" s="7" t="s">
        <v>331</v>
      </c>
      <c r="D90" s="8"/>
      <c r="E90" s="34" t="s">
        <v>546</v>
      </c>
      <c r="F90" s="114">
        <f>F92</f>
        <v>200</v>
      </c>
      <c r="G90" s="114">
        <f>G92</f>
        <v>200</v>
      </c>
      <c r="H90" s="114">
        <f>H92</f>
        <v>200</v>
      </c>
    </row>
    <row r="91" spans="1:8">
      <c r="A91" s="8" t="s">
        <v>244</v>
      </c>
      <c r="B91" s="8" t="s">
        <v>312</v>
      </c>
      <c r="C91" s="7" t="s">
        <v>331</v>
      </c>
      <c r="D91" s="8">
        <v>800</v>
      </c>
      <c r="E91" s="34" t="s">
        <v>253</v>
      </c>
      <c r="F91" s="114">
        <v>200</v>
      </c>
      <c r="G91" s="114">
        <v>200</v>
      </c>
      <c r="H91" s="114">
        <v>200</v>
      </c>
    </row>
    <row r="92" spans="1:8">
      <c r="A92" s="8" t="s">
        <v>244</v>
      </c>
      <c r="B92" s="8" t="s">
        <v>312</v>
      </c>
      <c r="C92" s="7" t="s">
        <v>331</v>
      </c>
      <c r="D92" s="8" t="s">
        <v>62</v>
      </c>
      <c r="E92" s="34" t="s">
        <v>67</v>
      </c>
      <c r="F92" s="114">
        <v>200</v>
      </c>
      <c r="G92" s="114">
        <v>200</v>
      </c>
      <c r="H92" s="114">
        <v>200</v>
      </c>
    </row>
    <row r="93" spans="1:8" ht="24">
      <c r="A93" s="82" t="s">
        <v>244</v>
      </c>
      <c r="B93" s="82" t="s">
        <v>23</v>
      </c>
      <c r="C93" s="80"/>
      <c r="D93" s="82"/>
      <c r="E93" s="81" t="s">
        <v>24</v>
      </c>
      <c r="F93" s="113">
        <f>F94+F100</f>
        <v>37225.326000000001</v>
      </c>
      <c r="G93" s="113">
        <f>G94+G100</f>
        <v>32248.491000000002</v>
      </c>
      <c r="H93" s="113">
        <f>H94+H100</f>
        <v>32248.491000000002</v>
      </c>
    </row>
    <row r="94" spans="1:8" ht="36">
      <c r="A94" s="8" t="s">
        <v>244</v>
      </c>
      <c r="B94" s="8" t="s">
        <v>23</v>
      </c>
      <c r="C94" s="7" t="s">
        <v>398</v>
      </c>
      <c r="D94" s="8"/>
      <c r="E94" s="34" t="s">
        <v>98</v>
      </c>
      <c r="F94" s="114">
        <f>F95</f>
        <v>170</v>
      </c>
      <c r="G94" s="114">
        <f t="shared" ref="G94:H98" si="7">G95</f>
        <v>170</v>
      </c>
      <c r="H94" s="114">
        <f t="shared" si="7"/>
        <v>170</v>
      </c>
    </row>
    <row r="95" spans="1:8" ht="60">
      <c r="A95" s="8" t="s">
        <v>244</v>
      </c>
      <c r="B95" s="8" t="s">
        <v>23</v>
      </c>
      <c r="C95" s="7" t="s">
        <v>399</v>
      </c>
      <c r="D95" s="8"/>
      <c r="E95" s="34" t="s">
        <v>344</v>
      </c>
      <c r="F95" s="114">
        <f>F96</f>
        <v>170</v>
      </c>
      <c r="G95" s="114">
        <f t="shared" si="7"/>
        <v>170</v>
      </c>
      <c r="H95" s="114">
        <f t="shared" si="7"/>
        <v>170</v>
      </c>
    </row>
    <row r="96" spans="1:8" ht="36">
      <c r="A96" s="8" t="s">
        <v>244</v>
      </c>
      <c r="B96" s="8" t="s">
        <v>23</v>
      </c>
      <c r="C96" s="7" t="s">
        <v>401</v>
      </c>
      <c r="D96" s="8"/>
      <c r="E96" s="34" t="s">
        <v>345</v>
      </c>
      <c r="F96" s="114">
        <f>F97</f>
        <v>170</v>
      </c>
      <c r="G96" s="114">
        <f t="shared" si="7"/>
        <v>170</v>
      </c>
      <c r="H96" s="114">
        <f t="shared" si="7"/>
        <v>170</v>
      </c>
    </row>
    <row r="97" spans="1:8" ht="36">
      <c r="A97" s="8" t="s">
        <v>244</v>
      </c>
      <c r="B97" s="8" t="s">
        <v>23</v>
      </c>
      <c r="C97" s="7" t="s">
        <v>631</v>
      </c>
      <c r="D97" s="8"/>
      <c r="E97" s="34" t="s">
        <v>630</v>
      </c>
      <c r="F97" s="114">
        <f>F98</f>
        <v>170</v>
      </c>
      <c r="G97" s="114">
        <f t="shared" si="7"/>
        <v>170</v>
      </c>
      <c r="H97" s="114">
        <f t="shared" si="7"/>
        <v>170</v>
      </c>
    </row>
    <row r="98" spans="1:8" ht="36">
      <c r="A98" s="8" t="s">
        <v>244</v>
      </c>
      <c r="B98" s="8" t="s">
        <v>23</v>
      </c>
      <c r="C98" s="7" t="s">
        <v>631</v>
      </c>
      <c r="D98" s="17" t="s">
        <v>246</v>
      </c>
      <c r="E98" s="35" t="s">
        <v>655</v>
      </c>
      <c r="F98" s="114">
        <f>F99</f>
        <v>170</v>
      </c>
      <c r="G98" s="114">
        <f t="shared" si="7"/>
        <v>170</v>
      </c>
      <c r="H98" s="114">
        <f t="shared" si="7"/>
        <v>170</v>
      </c>
    </row>
    <row r="99" spans="1:8">
      <c r="A99" s="8" t="s">
        <v>244</v>
      </c>
      <c r="B99" s="8" t="s">
        <v>23</v>
      </c>
      <c r="C99" s="7" t="s">
        <v>631</v>
      </c>
      <c r="D99" s="8" t="s">
        <v>248</v>
      </c>
      <c r="E99" s="34" t="s">
        <v>652</v>
      </c>
      <c r="F99" s="114">
        <v>170</v>
      </c>
      <c r="G99" s="114">
        <v>170</v>
      </c>
      <c r="H99" s="114">
        <v>170</v>
      </c>
    </row>
    <row r="100" spans="1:8" ht="24">
      <c r="A100" s="8" t="s">
        <v>244</v>
      </c>
      <c r="B100" s="8" t="s">
        <v>23</v>
      </c>
      <c r="C100" s="7" t="s">
        <v>132</v>
      </c>
      <c r="D100" s="8"/>
      <c r="E100" s="34" t="s">
        <v>68</v>
      </c>
      <c r="F100" s="114">
        <f>F101+F128+F138</f>
        <v>37055.326000000001</v>
      </c>
      <c r="G100" s="114">
        <f t="shared" ref="G100:H100" si="8">G101+G128+G138</f>
        <v>32078.491000000002</v>
      </c>
      <c r="H100" s="114">
        <f t="shared" si="8"/>
        <v>32078.491000000002</v>
      </c>
    </row>
    <row r="101" spans="1:8" ht="48">
      <c r="A101" s="8" t="s">
        <v>244</v>
      </c>
      <c r="B101" s="8" t="s">
        <v>23</v>
      </c>
      <c r="C101" s="7" t="s">
        <v>391</v>
      </c>
      <c r="D101" s="7"/>
      <c r="E101" s="34" t="s">
        <v>392</v>
      </c>
      <c r="F101" s="114">
        <f>F111+F114+F117+F120+F125+F102</f>
        <v>26235.171999999999</v>
      </c>
      <c r="G101" s="114">
        <f t="shared" ref="G101:H101" si="9">G111+G114+G117+G120+G125+G102</f>
        <v>21908.751</v>
      </c>
      <c r="H101" s="114">
        <f t="shared" si="9"/>
        <v>21908.751</v>
      </c>
    </row>
    <row r="102" spans="1:8" ht="48">
      <c r="A102" s="8" t="s">
        <v>244</v>
      </c>
      <c r="B102" s="8" t="s">
        <v>23</v>
      </c>
      <c r="C102" s="7" t="s">
        <v>427</v>
      </c>
      <c r="D102" s="18"/>
      <c r="E102" s="40" t="s">
        <v>380</v>
      </c>
      <c r="F102" s="116">
        <f>F103+F107+F109</f>
        <v>24565.072</v>
      </c>
      <c r="G102" s="116">
        <f>G103+G107+G109</f>
        <v>20006.370999999999</v>
      </c>
      <c r="H102" s="116">
        <f>H103+H107+H109</f>
        <v>20006.370999999999</v>
      </c>
    </row>
    <row r="103" spans="1:8" ht="84">
      <c r="A103" s="8" t="s">
        <v>244</v>
      </c>
      <c r="B103" s="8" t="s">
        <v>23</v>
      </c>
      <c r="C103" s="7" t="s">
        <v>427</v>
      </c>
      <c r="D103" s="17" t="s">
        <v>549</v>
      </c>
      <c r="E103" s="35" t="s">
        <v>550</v>
      </c>
      <c r="F103" s="116">
        <f>F104+F105+F106</f>
        <v>11861.015000000001</v>
      </c>
      <c r="G103" s="116">
        <f>G104+G105+G106</f>
        <v>8611.83</v>
      </c>
      <c r="H103" s="116">
        <f>H104+H105+H106</f>
        <v>8611.83</v>
      </c>
    </row>
    <row r="104" spans="1:8">
      <c r="A104" s="8" t="s">
        <v>244</v>
      </c>
      <c r="B104" s="8" t="s">
        <v>23</v>
      </c>
      <c r="C104" s="7" t="s">
        <v>427</v>
      </c>
      <c r="D104" s="18" t="s">
        <v>556</v>
      </c>
      <c r="E104" s="36" t="s">
        <v>668</v>
      </c>
      <c r="F104" s="116">
        <v>9093.2540000000008</v>
      </c>
      <c r="G104" s="116">
        <v>6597.72</v>
      </c>
      <c r="H104" s="116">
        <v>6597.72</v>
      </c>
    </row>
    <row r="105" spans="1:8" ht="24">
      <c r="A105" s="8" t="s">
        <v>244</v>
      </c>
      <c r="B105" s="8" t="s">
        <v>23</v>
      </c>
      <c r="C105" s="7" t="s">
        <v>427</v>
      </c>
      <c r="D105" s="18">
        <v>112</v>
      </c>
      <c r="E105" s="36" t="s">
        <v>553</v>
      </c>
      <c r="F105" s="116">
        <v>21.6</v>
      </c>
      <c r="G105" s="116">
        <v>21.6</v>
      </c>
      <c r="H105" s="116">
        <v>21.6</v>
      </c>
    </row>
    <row r="106" spans="1:8" ht="48">
      <c r="A106" s="8" t="s">
        <v>244</v>
      </c>
      <c r="B106" s="8" t="s">
        <v>23</v>
      </c>
      <c r="C106" s="7" t="s">
        <v>427</v>
      </c>
      <c r="D106" s="18">
        <v>119</v>
      </c>
      <c r="E106" s="36" t="s">
        <v>712</v>
      </c>
      <c r="F106" s="116">
        <v>2746.1610000000001</v>
      </c>
      <c r="G106" s="116">
        <v>1992.51</v>
      </c>
      <c r="H106" s="116">
        <v>1992.51</v>
      </c>
    </row>
    <row r="107" spans="1:8" ht="36">
      <c r="A107" s="8" t="s">
        <v>244</v>
      </c>
      <c r="B107" s="8" t="s">
        <v>23</v>
      </c>
      <c r="C107" s="7" t="s">
        <v>427</v>
      </c>
      <c r="D107" s="17" t="s">
        <v>246</v>
      </c>
      <c r="E107" s="35" t="s">
        <v>655</v>
      </c>
      <c r="F107" s="116">
        <f>F108</f>
        <v>12687.846</v>
      </c>
      <c r="G107" s="116">
        <f>G108</f>
        <v>11378.33</v>
      </c>
      <c r="H107" s="116">
        <f>H108</f>
        <v>11378.33</v>
      </c>
    </row>
    <row r="108" spans="1:8">
      <c r="A108" s="8" t="s">
        <v>244</v>
      </c>
      <c r="B108" s="8" t="s">
        <v>23</v>
      </c>
      <c r="C108" s="7" t="s">
        <v>427</v>
      </c>
      <c r="D108" s="8" t="s">
        <v>248</v>
      </c>
      <c r="E108" s="34" t="s">
        <v>652</v>
      </c>
      <c r="F108" s="116">
        <v>12687.846</v>
      </c>
      <c r="G108" s="116">
        <v>11378.33</v>
      </c>
      <c r="H108" s="116">
        <v>11378.33</v>
      </c>
    </row>
    <row r="109" spans="1:8">
      <c r="A109" s="8" t="s">
        <v>244</v>
      </c>
      <c r="B109" s="8" t="s">
        <v>23</v>
      </c>
      <c r="C109" s="7" t="s">
        <v>427</v>
      </c>
      <c r="D109" s="17" t="s">
        <v>252</v>
      </c>
      <c r="E109" s="35" t="s">
        <v>253</v>
      </c>
      <c r="F109" s="114">
        <f>F110</f>
        <v>16.210999999999999</v>
      </c>
      <c r="G109" s="114">
        <f>G110</f>
        <v>16.210999999999999</v>
      </c>
      <c r="H109" s="114">
        <f>H110</f>
        <v>16.210999999999999</v>
      </c>
    </row>
    <row r="110" spans="1:8">
      <c r="A110" s="8" t="s">
        <v>244</v>
      </c>
      <c r="B110" s="8" t="s">
        <v>23</v>
      </c>
      <c r="C110" s="7" t="s">
        <v>427</v>
      </c>
      <c r="D110" s="8" t="s">
        <v>554</v>
      </c>
      <c r="E110" s="36" t="s">
        <v>658</v>
      </c>
      <c r="F110" s="114">
        <v>16.210999999999999</v>
      </c>
      <c r="G110" s="114">
        <v>16.210999999999999</v>
      </c>
      <c r="H110" s="114">
        <v>16.210999999999999</v>
      </c>
    </row>
    <row r="111" spans="1:8" ht="48">
      <c r="A111" s="7" t="s">
        <v>244</v>
      </c>
      <c r="B111" s="7">
        <v>13</v>
      </c>
      <c r="C111" s="7" t="s">
        <v>428</v>
      </c>
      <c r="D111" s="8"/>
      <c r="E111" s="34" t="s">
        <v>393</v>
      </c>
      <c r="F111" s="124">
        <f t="shared" ref="F111:H112" si="10">F112</f>
        <v>490</v>
      </c>
      <c r="G111" s="124">
        <f t="shared" si="10"/>
        <v>707.88</v>
      </c>
      <c r="H111" s="124">
        <f t="shared" si="10"/>
        <v>707.88</v>
      </c>
    </row>
    <row r="112" spans="1:8" ht="36">
      <c r="A112" s="7" t="s">
        <v>244</v>
      </c>
      <c r="B112" s="7">
        <v>13</v>
      </c>
      <c r="C112" s="7" t="s">
        <v>428</v>
      </c>
      <c r="D112" s="17" t="s">
        <v>246</v>
      </c>
      <c r="E112" s="35" t="s">
        <v>655</v>
      </c>
      <c r="F112" s="124">
        <f t="shared" si="10"/>
        <v>490</v>
      </c>
      <c r="G112" s="124">
        <f t="shared" si="10"/>
        <v>707.88</v>
      </c>
      <c r="H112" s="124">
        <f t="shared" si="10"/>
        <v>707.88</v>
      </c>
    </row>
    <row r="113" spans="1:8">
      <c r="A113" s="7" t="s">
        <v>244</v>
      </c>
      <c r="B113" s="7">
        <v>13</v>
      </c>
      <c r="C113" s="7" t="s">
        <v>428</v>
      </c>
      <c r="D113" s="8" t="s">
        <v>248</v>
      </c>
      <c r="E113" s="34" t="s">
        <v>652</v>
      </c>
      <c r="F113" s="124">
        <v>490</v>
      </c>
      <c r="G113" s="124">
        <v>707.88</v>
      </c>
      <c r="H113" s="124">
        <v>707.88</v>
      </c>
    </row>
    <row r="114" spans="1:8" ht="24">
      <c r="A114" s="8" t="s">
        <v>244</v>
      </c>
      <c r="B114" s="8" t="s">
        <v>23</v>
      </c>
      <c r="C114" s="7" t="s">
        <v>512</v>
      </c>
      <c r="D114" s="8"/>
      <c r="E114" s="34" t="s">
        <v>394</v>
      </c>
      <c r="F114" s="114">
        <f t="shared" ref="F114:H115" si="11">F115</f>
        <v>524</v>
      </c>
      <c r="G114" s="114">
        <f t="shared" si="11"/>
        <v>399</v>
      </c>
      <c r="H114" s="114">
        <f t="shared" si="11"/>
        <v>399</v>
      </c>
    </row>
    <row r="115" spans="1:8" ht="36">
      <c r="A115" s="8" t="s">
        <v>244</v>
      </c>
      <c r="B115" s="8" t="s">
        <v>23</v>
      </c>
      <c r="C115" s="7" t="s">
        <v>512</v>
      </c>
      <c r="D115" s="17" t="s">
        <v>246</v>
      </c>
      <c r="E115" s="35" t="s">
        <v>655</v>
      </c>
      <c r="F115" s="114">
        <f t="shared" si="11"/>
        <v>524</v>
      </c>
      <c r="G115" s="114">
        <f t="shared" si="11"/>
        <v>399</v>
      </c>
      <c r="H115" s="114">
        <f t="shared" si="11"/>
        <v>399</v>
      </c>
    </row>
    <row r="116" spans="1:8">
      <c r="A116" s="8" t="s">
        <v>244</v>
      </c>
      <c r="B116" s="8" t="s">
        <v>23</v>
      </c>
      <c r="C116" s="7" t="s">
        <v>512</v>
      </c>
      <c r="D116" s="8" t="s">
        <v>248</v>
      </c>
      <c r="E116" s="34" t="s">
        <v>652</v>
      </c>
      <c r="F116" s="114">
        <v>524</v>
      </c>
      <c r="G116" s="114">
        <v>399</v>
      </c>
      <c r="H116" s="114">
        <v>399</v>
      </c>
    </row>
    <row r="117" spans="1:8" ht="48">
      <c r="A117" s="7" t="s">
        <v>244</v>
      </c>
      <c r="B117" s="7">
        <v>13</v>
      </c>
      <c r="C117" s="7" t="s">
        <v>2</v>
      </c>
      <c r="D117" s="8"/>
      <c r="E117" s="34" t="s">
        <v>281</v>
      </c>
      <c r="F117" s="124">
        <f t="shared" ref="F117:H118" si="12">F118</f>
        <v>85.6</v>
      </c>
      <c r="G117" s="124">
        <f t="shared" si="12"/>
        <v>0</v>
      </c>
      <c r="H117" s="124">
        <f t="shared" si="12"/>
        <v>0</v>
      </c>
    </row>
    <row r="118" spans="1:8" ht="36">
      <c r="A118" s="7" t="s">
        <v>244</v>
      </c>
      <c r="B118" s="7">
        <v>13</v>
      </c>
      <c r="C118" s="7" t="s">
        <v>2</v>
      </c>
      <c r="D118" s="17" t="s">
        <v>246</v>
      </c>
      <c r="E118" s="35" t="s">
        <v>655</v>
      </c>
      <c r="F118" s="124">
        <f t="shared" si="12"/>
        <v>85.6</v>
      </c>
      <c r="G118" s="124">
        <f t="shared" si="12"/>
        <v>0</v>
      </c>
      <c r="H118" s="124">
        <f t="shared" si="12"/>
        <v>0</v>
      </c>
    </row>
    <row r="119" spans="1:8">
      <c r="A119" s="7" t="s">
        <v>244</v>
      </c>
      <c r="B119" s="7">
        <v>13</v>
      </c>
      <c r="C119" s="7" t="s">
        <v>2</v>
      </c>
      <c r="D119" s="8" t="s">
        <v>248</v>
      </c>
      <c r="E119" s="34" t="s">
        <v>652</v>
      </c>
      <c r="F119" s="124">
        <v>85.6</v>
      </c>
      <c r="G119" s="124">
        <v>0</v>
      </c>
      <c r="H119" s="124">
        <v>0</v>
      </c>
    </row>
    <row r="120" spans="1:8" ht="24">
      <c r="A120" s="7" t="s">
        <v>244</v>
      </c>
      <c r="B120" s="7" t="s">
        <v>23</v>
      </c>
      <c r="C120" s="7" t="s">
        <v>650</v>
      </c>
      <c r="D120" s="8"/>
      <c r="E120" s="34" t="s">
        <v>659</v>
      </c>
      <c r="F120" s="114">
        <f>F123+F121</f>
        <v>220</v>
      </c>
      <c r="G120" s="114">
        <f t="shared" ref="G120:H120" si="13">G123+G121</f>
        <v>445</v>
      </c>
      <c r="H120" s="114">
        <f t="shared" si="13"/>
        <v>445</v>
      </c>
    </row>
    <row r="121" spans="1:8" ht="84">
      <c r="A121" s="7" t="s">
        <v>244</v>
      </c>
      <c r="B121" s="7" t="s">
        <v>23</v>
      </c>
      <c r="C121" s="7" t="s">
        <v>650</v>
      </c>
      <c r="D121" s="17" t="s">
        <v>549</v>
      </c>
      <c r="E121" s="35" t="s">
        <v>550</v>
      </c>
      <c r="F121" s="114">
        <f>F122</f>
        <v>100</v>
      </c>
      <c r="G121" s="114">
        <f t="shared" ref="G121:H121" si="14">G122</f>
        <v>0</v>
      </c>
      <c r="H121" s="114">
        <f t="shared" si="14"/>
        <v>0</v>
      </c>
    </row>
    <row r="122" spans="1:8" ht="48">
      <c r="A122" s="7" t="s">
        <v>244</v>
      </c>
      <c r="B122" s="7" t="s">
        <v>23</v>
      </c>
      <c r="C122" s="7" t="s">
        <v>650</v>
      </c>
      <c r="D122" s="18" t="s">
        <v>552</v>
      </c>
      <c r="E122" s="36" t="s">
        <v>179</v>
      </c>
      <c r="F122" s="114">
        <v>100</v>
      </c>
      <c r="G122" s="114">
        <v>0</v>
      </c>
      <c r="H122" s="114">
        <v>0</v>
      </c>
    </row>
    <row r="123" spans="1:8" ht="36">
      <c r="A123" s="7" t="s">
        <v>244</v>
      </c>
      <c r="B123" s="7" t="s">
        <v>23</v>
      </c>
      <c r="C123" s="7" t="s">
        <v>650</v>
      </c>
      <c r="D123" s="17" t="s">
        <v>246</v>
      </c>
      <c r="E123" s="35" t="s">
        <v>655</v>
      </c>
      <c r="F123" s="114">
        <f t="shared" ref="F123:H123" si="15">F124</f>
        <v>120</v>
      </c>
      <c r="G123" s="114">
        <f t="shared" si="15"/>
        <v>445</v>
      </c>
      <c r="H123" s="114">
        <f t="shared" si="15"/>
        <v>445</v>
      </c>
    </row>
    <row r="124" spans="1:8">
      <c r="A124" s="7" t="s">
        <v>244</v>
      </c>
      <c r="B124" s="7" t="s">
        <v>23</v>
      </c>
      <c r="C124" s="7" t="s">
        <v>650</v>
      </c>
      <c r="D124" s="8" t="s">
        <v>248</v>
      </c>
      <c r="E124" s="34" t="s">
        <v>652</v>
      </c>
      <c r="F124" s="114">
        <v>120</v>
      </c>
      <c r="G124" s="114">
        <v>445</v>
      </c>
      <c r="H124" s="114">
        <v>445</v>
      </c>
    </row>
    <row r="125" spans="1:8" ht="48">
      <c r="A125" s="7" t="s">
        <v>244</v>
      </c>
      <c r="B125" s="7">
        <v>13</v>
      </c>
      <c r="C125" s="19" t="s">
        <v>647</v>
      </c>
      <c r="D125" s="7"/>
      <c r="E125" s="34" t="s">
        <v>648</v>
      </c>
      <c r="F125" s="124">
        <f t="shared" ref="F125:H126" si="16">F126</f>
        <v>350.5</v>
      </c>
      <c r="G125" s="124">
        <f t="shared" si="16"/>
        <v>350.5</v>
      </c>
      <c r="H125" s="124">
        <f t="shared" si="16"/>
        <v>350.5</v>
      </c>
    </row>
    <row r="126" spans="1:8" ht="36">
      <c r="A126" s="7" t="s">
        <v>244</v>
      </c>
      <c r="B126" s="7">
        <v>13</v>
      </c>
      <c r="C126" s="19" t="s">
        <v>647</v>
      </c>
      <c r="D126" s="17" t="s">
        <v>246</v>
      </c>
      <c r="E126" s="35" t="s">
        <v>655</v>
      </c>
      <c r="F126" s="124">
        <f t="shared" si="16"/>
        <v>350.5</v>
      </c>
      <c r="G126" s="124">
        <f t="shared" si="16"/>
        <v>350.5</v>
      </c>
      <c r="H126" s="124">
        <f t="shared" si="16"/>
        <v>350.5</v>
      </c>
    </row>
    <row r="127" spans="1:8" ht="24">
      <c r="A127" s="7" t="s">
        <v>244</v>
      </c>
      <c r="B127" s="7">
        <v>13</v>
      </c>
      <c r="C127" s="19" t="s">
        <v>647</v>
      </c>
      <c r="D127" s="8" t="s">
        <v>248</v>
      </c>
      <c r="E127" s="34" t="s">
        <v>652</v>
      </c>
      <c r="F127" s="124">
        <v>350.5</v>
      </c>
      <c r="G127" s="124">
        <v>350.5</v>
      </c>
      <c r="H127" s="124">
        <v>350.5</v>
      </c>
    </row>
    <row r="128" spans="1:8" ht="36">
      <c r="A128" s="8" t="s">
        <v>244</v>
      </c>
      <c r="B128" s="8" t="s">
        <v>23</v>
      </c>
      <c r="C128" s="7" t="s">
        <v>415</v>
      </c>
      <c r="D128" s="7"/>
      <c r="E128" s="34" t="s">
        <v>69</v>
      </c>
      <c r="F128" s="114">
        <f>F129+F135</f>
        <v>1635.2</v>
      </c>
      <c r="G128" s="114">
        <f t="shared" ref="G128:H128" si="17">G129+G135</f>
        <v>264</v>
      </c>
      <c r="H128" s="114">
        <f t="shared" si="17"/>
        <v>264</v>
      </c>
    </row>
    <row r="129" spans="1:8" ht="96">
      <c r="A129" s="8" t="s">
        <v>244</v>
      </c>
      <c r="B129" s="8" t="s">
        <v>23</v>
      </c>
      <c r="C129" s="19" t="s">
        <v>431</v>
      </c>
      <c r="D129" s="49"/>
      <c r="E129" s="41" t="s">
        <v>221</v>
      </c>
      <c r="F129" s="114">
        <f>F133+F130</f>
        <v>264</v>
      </c>
      <c r="G129" s="114">
        <f>G133+G130</f>
        <v>264</v>
      </c>
      <c r="H129" s="114">
        <f>H133+H130</f>
        <v>264</v>
      </c>
    </row>
    <row r="130" spans="1:8" ht="84">
      <c r="A130" s="8" t="s">
        <v>244</v>
      </c>
      <c r="B130" s="8" t="s">
        <v>23</v>
      </c>
      <c r="C130" s="19" t="s">
        <v>431</v>
      </c>
      <c r="D130" s="17" t="s">
        <v>549</v>
      </c>
      <c r="E130" s="35" t="s">
        <v>550</v>
      </c>
      <c r="F130" s="114">
        <f>F131+F132</f>
        <v>229</v>
      </c>
      <c r="G130" s="114">
        <f>G131+G132</f>
        <v>229</v>
      </c>
      <c r="H130" s="114">
        <f>H131+H132</f>
        <v>229</v>
      </c>
    </row>
    <row r="131" spans="1:8" ht="24">
      <c r="A131" s="8" t="s">
        <v>244</v>
      </c>
      <c r="B131" s="8" t="s">
        <v>23</v>
      </c>
      <c r="C131" s="19" t="s">
        <v>431</v>
      </c>
      <c r="D131" s="18" t="s">
        <v>551</v>
      </c>
      <c r="E131" s="36" t="s">
        <v>178</v>
      </c>
      <c r="F131" s="114">
        <v>172</v>
      </c>
      <c r="G131" s="114">
        <v>172</v>
      </c>
      <c r="H131" s="114">
        <v>172</v>
      </c>
    </row>
    <row r="132" spans="1:8" ht="60">
      <c r="A132" s="8" t="s">
        <v>244</v>
      </c>
      <c r="B132" s="8" t="s">
        <v>23</v>
      </c>
      <c r="C132" s="19" t="s">
        <v>431</v>
      </c>
      <c r="D132" s="18">
        <v>129</v>
      </c>
      <c r="E132" s="36" t="s">
        <v>180</v>
      </c>
      <c r="F132" s="114">
        <v>57</v>
      </c>
      <c r="G132" s="114">
        <v>57</v>
      </c>
      <c r="H132" s="114">
        <v>57</v>
      </c>
    </row>
    <row r="133" spans="1:8" ht="36">
      <c r="A133" s="8" t="s">
        <v>244</v>
      </c>
      <c r="B133" s="8" t="s">
        <v>23</v>
      </c>
      <c r="C133" s="19" t="s">
        <v>431</v>
      </c>
      <c r="D133" s="17" t="s">
        <v>246</v>
      </c>
      <c r="E133" s="35" t="s">
        <v>655</v>
      </c>
      <c r="F133" s="114">
        <f>F134</f>
        <v>35</v>
      </c>
      <c r="G133" s="114">
        <f>G134</f>
        <v>35</v>
      </c>
      <c r="H133" s="114">
        <f>H134</f>
        <v>35</v>
      </c>
    </row>
    <row r="134" spans="1:8" ht="24">
      <c r="A134" s="8" t="s">
        <v>244</v>
      </c>
      <c r="B134" s="8" t="s">
        <v>23</v>
      </c>
      <c r="C134" s="19" t="s">
        <v>431</v>
      </c>
      <c r="D134" s="8" t="s">
        <v>248</v>
      </c>
      <c r="E134" s="34" t="s">
        <v>652</v>
      </c>
      <c r="F134" s="114">
        <v>35</v>
      </c>
      <c r="G134" s="114">
        <v>35</v>
      </c>
      <c r="H134" s="114">
        <v>35</v>
      </c>
    </row>
    <row r="135" spans="1:8" ht="24">
      <c r="A135" s="8" t="s">
        <v>244</v>
      </c>
      <c r="B135" s="8" t="s">
        <v>23</v>
      </c>
      <c r="C135" s="19" t="s">
        <v>724</v>
      </c>
      <c r="D135" s="18"/>
      <c r="E135" s="34" t="s">
        <v>723</v>
      </c>
      <c r="F135" s="114">
        <f>F136</f>
        <v>1371.2</v>
      </c>
      <c r="G135" s="114">
        <f t="shared" ref="G135:H136" si="18">G136</f>
        <v>0</v>
      </c>
      <c r="H135" s="114">
        <f t="shared" si="18"/>
        <v>0</v>
      </c>
    </row>
    <row r="136" spans="1:8" ht="36">
      <c r="A136" s="8" t="s">
        <v>244</v>
      </c>
      <c r="B136" s="8" t="s">
        <v>23</v>
      </c>
      <c r="C136" s="19" t="s">
        <v>724</v>
      </c>
      <c r="D136" s="17" t="s">
        <v>246</v>
      </c>
      <c r="E136" s="35" t="s">
        <v>655</v>
      </c>
      <c r="F136" s="114">
        <f>F137</f>
        <v>1371.2</v>
      </c>
      <c r="G136" s="114">
        <f t="shared" si="18"/>
        <v>0</v>
      </c>
      <c r="H136" s="114">
        <f t="shared" si="18"/>
        <v>0</v>
      </c>
    </row>
    <row r="137" spans="1:8" ht="24">
      <c r="A137" s="8" t="s">
        <v>244</v>
      </c>
      <c r="B137" s="8" t="s">
        <v>23</v>
      </c>
      <c r="C137" s="19" t="s">
        <v>724</v>
      </c>
      <c r="D137" s="8" t="s">
        <v>248</v>
      </c>
      <c r="E137" s="34" t="s">
        <v>652</v>
      </c>
      <c r="F137" s="114">
        <v>1371.2</v>
      </c>
      <c r="G137" s="114">
        <v>0</v>
      </c>
      <c r="H137" s="114">
        <v>0</v>
      </c>
    </row>
    <row r="138" spans="1:8" ht="36">
      <c r="A138" s="8" t="s">
        <v>244</v>
      </c>
      <c r="B138" s="8" t="s">
        <v>23</v>
      </c>
      <c r="C138" s="7" t="s">
        <v>131</v>
      </c>
      <c r="D138" s="8"/>
      <c r="E138" s="34" t="s">
        <v>65</v>
      </c>
      <c r="F138" s="114">
        <f>F139+F146</f>
        <v>9184.9539999999997</v>
      </c>
      <c r="G138" s="114">
        <f>G139+G146</f>
        <v>9905.74</v>
      </c>
      <c r="H138" s="114">
        <f>H139+H146</f>
        <v>9905.74</v>
      </c>
    </row>
    <row r="139" spans="1:8" ht="36">
      <c r="A139" s="8" t="s">
        <v>244</v>
      </c>
      <c r="B139" s="8" t="s">
        <v>23</v>
      </c>
      <c r="C139" s="7" t="s">
        <v>328</v>
      </c>
      <c r="D139" s="8"/>
      <c r="E139" s="34" t="s">
        <v>133</v>
      </c>
      <c r="F139" s="114">
        <f>F140+F144</f>
        <v>4849.8599999999997</v>
      </c>
      <c r="G139" s="114">
        <f>G140+G144</f>
        <v>5570.99</v>
      </c>
      <c r="H139" s="114">
        <f>H140+H144</f>
        <v>5570.99</v>
      </c>
    </row>
    <row r="140" spans="1:8" ht="84">
      <c r="A140" s="8" t="s">
        <v>244</v>
      </c>
      <c r="B140" s="8" t="s">
        <v>23</v>
      </c>
      <c r="C140" s="7" t="s">
        <v>328</v>
      </c>
      <c r="D140" s="17" t="s">
        <v>549</v>
      </c>
      <c r="E140" s="35" t="s">
        <v>550</v>
      </c>
      <c r="F140" s="114">
        <f>F141+F142+F143</f>
        <v>4656.8599999999997</v>
      </c>
      <c r="G140" s="114">
        <f>G141+G142+G143</f>
        <v>5355.99</v>
      </c>
      <c r="H140" s="114">
        <f>H141+H142+H143</f>
        <v>5355.99</v>
      </c>
    </row>
    <row r="141" spans="1:8" ht="24">
      <c r="A141" s="8" t="s">
        <v>244</v>
      </c>
      <c r="B141" s="8" t="s">
        <v>23</v>
      </c>
      <c r="C141" s="7" t="s">
        <v>328</v>
      </c>
      <c r="D141" s="18" t="s">
        <v>551</v>
      </c>
      <c r="E141" s="36" t="s">
        <v>178</v>
      </c>
      <c r="F141" s="114">
        <v>2591.1</v>
      </c>
      <c r="G141" s="114">
        <v>3011.1</v>
      </c>
      <c r="H141" s="114">
        <v>3011.1</v>
      </c>
    </row>
    <row r="142" spans="1:8" ht="24">
      <c r="A142" s="8" t="s">
        <v>244</v>
      </c>
      <c r="B142" s="8" t="s">
        <v>23</v>
      </c>
      <c r="C142" s="7" t="s">
        <v>328</v>
      </c>
      <c r="D142" s="18" t="s">
        <v>552</v>
      </c>
      <c r="E142" s="36" t="s">
        <v>553</v>
      </c>
      <c r="F142" s="114">
        <v>985.6</v>
      </c>
      <c r="G142" s="114">
        <v>1102.5999999999999</v>
      </c>
      <c r="H142" s="114">
        <v>1102.5999999999999</v>
      </c>
    </row>
    <row r="143" spans="1:8" ht="60">
      <c r="A143" s="8" t="s">
        <v>244</v>
      </c>
      <c r="B143" s="8" t="s">
        <v>23</v>
      </c>
      <c r="C143" s="7" t="s">
        <v>328</v>
      </c>
      <c r="D143" s="18">
        <v>129</v>
      </c>
      <c r="E143" s="36" t="s">
        <v>180</v>
      </c>
      <c r="F143" s="114">
        <v>1080.1600000000001</v>
      </c>
      <c r="G143" s="114">
        <v>1242.29</v>
      </c>
      <c r="H143" s="114">
        <v>1242.29</v>
      </c>
    </row>
    <row r="144" spans="1:8" ht="36">
      <c r="A144" s="8" t="s">
        <v>244</v>
      </c>
      <c r="B144" s="8" t="s">
        <v>23</v>
      </c>
      <c r="C144" s="7" t="s">
        <v>328</v>
      </c>
      <c r="D144" s="17" t="s">
        <v>246</v>
      </c>
      <c r="E144" s="35" t="s">
        <v>655</v>
      </c>
      <c r="F144" s="114">
        <f>F145</f>
        <v>193</v>
      </c>
      <c r="G144" s="114">
        <f>G145</f>
        <v>215</v>
      </c>
      <c r="H144" s="114">
        <f>H145</f>
        <v>215</v>
      </c>
    </row>
    <row r="145" spans="1:8">
      <c r="A145" s="8" t="s">
        <v>244</v>
      </c>
      <c r="B145" s="8" t="s">
        <v>23</v>
      </c>
      <c r="C145" s="7" t="s">
        <v>328</v>
      </c>
      <c r="D145" s="8" t="s">
        <v>248</v>
      </c>
      <c r="E145" s="34" t="s">
        <v>652</v>
      </c>
      <c r="F145" s="114">
        <v>193</v>
      </c>
      <c r="G145" s="114">
        <v>215</v>
      </c>
      <c r="H145" s="114">
        <v>215</v>
      </c>
    </row>
    <row r="146" spans="1:8" ht="60">
      <c r="A146" s="8" t="s">
        <v>244</v>
      </c>
      <c r="B146" s="8" t="s">
        <v>23</v>
      </c>
      <c r="C146" s="7" t="s">
        <v>330</v>
      </c>
      <c r="D146" s="18"/>
      <c r="E146" s="36" t="s">
        <v>514</v>
      </c>
      <c r="F146" s="114">
        <f>F148+F149+F150</f>
        <v>4335.0940000000001</v>
      </c>
      <c r="G146" s="114">
        <f>G148+G149+G150</f>
        <v>4334.75</v>
      </c>
      <c r="H146" s="114">
        <f>H148+H149+H150</f>
        <v>4334.75</v>
      </c>
    </row>
    <row r="147" spans="1:8" ht="84">
      <c r="A147" s="8" t="s">
        <v>244</v>
      </c>
      <c r="B147" s="8" t="s">
        <v>23</v>
      </c>
      <c r="C147" s="7" t="s">
        <v>330</v>
      </c>
      <c r="D147" s="17" t="s">
        <v>549</v>
      </c>
      <c r="E147" s="35" t="s">
        <v>550</v>
      </c>
      <c r="F147" s="114">
        <f>F148+F149+F150</f>
        <v>4335.0940000000001</v>
      </c>
      <c r="G147" s="114">
        <f>G148+G149+G150</f>
        <v>4334.75</v>
      </c>
      <c r="H147" s="114">
        <f>H148+H149+H150</f>
        <v>4334.75</v>
      </c>
    </row>
    <row r="148" spans="1:8" ht="24">
      <c r="A148" s="8" t="s">
        <v>244</v>
      </c>
      <c r="B148" s="8" t="s">
        <v>23</v>
      </c>
      <c r="C148" s="7" t="s">
        <v>330</v>
      </c>
      <c r="D148" s="18" t="s">
        <v>551</v>
      </c>
      <c r="E148" s="36" t="s">
        <v>178</v>
      </c>
      <c r="F148" s="114">
        <v>2673</v>
      </c>
      <c r="G148" s="114">
        <v>2673</v>
      </c>
      <c r="H148" s="114">
        <v>2673</v>
      </c>
    </row>
    <row r="149" spans="1:8" ht="24">
      <c r="A149" s="8" t="s">
        <v>244</v>
      </c>
      <c r="B149" s="8" t="s">
        <v>23</v>
      </c>
      <c r="C149" s="7" t="s">
        <v>330</v>
      </c>
      <c r="D149" s="18" t="s">
        <v>552</v>
      </c>
      <c r="E149" s="36" t="s">
        <v>553</v>
      </c>
      <c r="F149" s="114">
        <v>656.3</v>
      </c>
      <c r="G149" s="114">
        <v>656.3</v>
      </c>
      <c r="H149" s="114">
        <v>656.3</v>
      </c>
    </row>
    <row r="150" spans="1:8" ht="60">
      <c r="A150" s="8" t="s">
        <v>244</v>
      </c>
      <c r="B150" s="8" t="s">
        <v>23</v>
      </c>
      <c r="C150" s="7" t="s">
        <v>330</v>
      </c>
      <c r="D150" s="18">
        <v>129</v>
      </c>
      <c r="E150" s="36" t="s">
        <v>180</v>
      </c>
      <c r="F150" s="114">
        <v>1005.794</v>
      </c>
      <c r="G150" s="114">
        <v>1005.45</v>
      </c>
      <c r="H150" s="114">
        <v>1005.45</v>
      </c>
    </row>
    <row r="151" spans="1:8" ht="24">
      <c r="A151" s="12" t="s">
        <v>310</v>
      </c>
      <c r="B151" s="12" t="s">
        <v>238</v>
      </c>
      <c r="C151" s="12"/>
      <c r="D151" s="12"/>
      <c r="E151" s="38" t="s">
        <v>70</v>
      </c>
      <c r="F151" s="112">
        <f>F152+F161+F176</f>
        <v>6982.2890000000007</v>
      </c>
      <c r="G151" s="112">
        <f>G152+G161</f>
        <v>5930.0889999999999</v>
      </c>
      <c r="H151" s="112">
        <f>H152+H161</f>
        <v>5930.0889999999999</v>
      </c>
    </row>
    <row r="152" spans="1:8">
      <c r="A152" s="80" t="s">
        <v>310</v>
      </c>
      <c r="B152" s="80" t="s">
        <v>237</v>
      </c>
      <c r="C152" s="80"/>
      <c r="D152" s="82"/>
      <c r="E152" s="81" t="s">
        <v>25</v>
      </c>
      <c r="F152" s="113">
        <f t="shared" ref="F152:H154" si="19">F153</f>
        <v>3428.2000000000003</v>
      </c>
      <c r="G152" s="113">
        <f t="shared" si="19"/>
        <v>2512</v>
      </c>
      <c r="H152" s="113">
        <f t="shared" si="19"/>
        <v>2512</v>
      </c>
    </row>
    <row r="153" spans="1:8">
      <c r="A153" s="7" t="s">
        <v>310</v>
      </c>
      <c r="B153" s="7" t="s">
        <v>237</v>
      </c>
      <c r="C153" s="7" t="s">
        <v>132</v>
      </c>
      <c r="D153" s="7"/>
      <c r="E153" s="39" t="s">
        <v>68</v>
      </c>
      <c r="F153" s="114">
        <f t="shared" si="19"/>
        <v>3428.2000000000003</v>
      </c>
      <c r="G153" s="114">
        <f t="shared" si="19"/>
        <v>2512</v>
      </c>
      <c r="H153" s="114">
        <f t="shared" si="19"/>
        <v>2512</v>
      </c>
    </row>
    <row r="154" spans="1:8" ht="36">
      <c r="A154" s="7" t="s">
        <v>310</v>
      </c>
      <c r="B154" s="7" t="s">
        <v>237</v>
      </c>
      <c r="C154" s="7" t="s">
        <v>415</v>
      </c>
      <c r="D154" s="7"/>
      <c r="E154" s="34" t="s">
        <v>69</v>
      </c>
      <c r="F154" s="114">
        <f t="shared" si="19"/>
        <v>3428.2000000000003</v>
      </c>
      <c r="G154" s="114">
        <f t="shared" si="19"/>
        <v>2512</v>
      </c>
      <c r="H154" s="114">
        <f t="shared" si="19"/>
        <v>2512</v>
      </c>
    </row>
    <row r="155" spans="1:8" ht="60">
      <c r="A155" s="7" t="s">
        <v>310</v>
      </c>
      <c r="B155" s="7" t="s">
        <v>237</v>
      </c>
      <c r="C155" s="7" t="s">
        <v>722</v>
      </c>
      <c r="D155" s="7"/>
      <c r="E155" s="40" t="s">
        <v>325</v>
      </c>
      <c r="F155" s="114">
        <f>F156+F159</f>
        <v>3428.2000000000003</v>
      </c>
      <c r="G155" s="114">
        <f>G156+G159</f>
        <v>2512</v>
      </c>
      <c r="H155" s="114">
        <f>H156+H159</f>
        <v>2512</v>
      </c>
    </row>
    <row r="156" spans="1:8" ht="84">
      <c r="A156" s="7" t="s">
        <v>310</v>
      </c>
      <c r="B156" s="7" t="s">
        <v>237</v>
      </c>
      <c r="C156" s="7" t="s">
        <v>722</v>
      </c>
      <c r="D156" s="17" t="s">
        <v>549</v>
      </c>
      <c r="E156" s="35" t="s">
        <v>550</v>
      </c>
      <c r="F156" s="114">
        <f>F157+F158</f>
        <v>2702.3</v>
      </c>
      <c r="G156" s="114">
        <f t="shared" ref="G156:H156" si="20">G157+G158</f>
        <v>2133.6999999999998</v>
      </c>
      <c r="H156" s="114">
        <f t="shared" si="20"/>
        <v>2133.6999999999998</v>
      </c>
    </row>
    <row r="157" spans="1:8" ht="24">
      <c r="A157" s="7" t="s">
        <v>310</v>
      </c>
      <c r="B157" s="7" t="s">
        <v>237</v>
      </c>
      <c r="C157" s="7" t="s">
        <v>722</v>
      </c>
      <c r="D157" s="18" t="s">
        <v>551</v>
      </c>
      <c r="E157" s="36" t="s">
        <v>178</v>
      </c>
      <c r="F157" s="114">
        <v>2075.5</v>
      </c>
      <c r="G157" s="114">
        <v>1638.8</v>
      </c>
      <c r="H157" s="114">
        <v>1638.8</v>
      </c>
    </row>
    <row r="158" spans="1:8" ht="60">
      <c r="A158" s="7" t="s">
        <v>310</v>
      </c>
      <c r="B158" s="7" t="s">
        <v>237</v>
      </c>
      <c r="C158" s="7" t="s">
        <v>722</v>
      </c>
      <c r="D158" s="18">
        <v>129</v>
      </c>
      <c r="E158" s="36" t="s">
        <v>180</v>
      </c>
      <c r="F158" s="114">
        <v>626.79999999999995</v>
      </c>
      <c r="G158" s="114">
        <v>494.9</v>
      </c>
      <c r="H158" s="114">
        <v>494.9</v>
      </c>
    </row>
    <row r="159" spans="1:8" ht="36">
      <c r="A159" s="7" t="s">
        <v>310</v>
      </c>
      <c r="B159" s="7" t="s">
        <v>237</v>
      </c>
      <c r="C159" s="7" t="s">
        <v>722</v>
      </c>
      <c r="D159" s="17" t="s">
        <v>246</v>
      </c>
      <c r="E159" s="35" t="s">
        <v>655</v>
      </c>
      <c r="F159" s="114">
        <f>F160</f>
        <v>725.9</v>
      </c>
      <c r="G159" s="114">
        <f>G160</f>
        <v>378.3</v>
      </c>
      <c r="H159" s="114">
        <f>H160</f>
        <v>378.3</v>
      </c>
    </row>
    <row r="160" spans="1:8">
      <c r="A160" s="7" t="s">
        <v>310</v>
      </c>
      <c r="B160" s="7" t="s">
        <v>237</v>
      </c>
      <c r="C160" s="7" t="s">
        <v>722</v>
      </c>
      <c r="D160" s="8" t="s">
        <v>248</v>
      </c>
      <c r="E160" s="34" t="s">
        <v>652</v>
      </c>
      <c r="F160" s="114">
        <v>725.9</v>
      </c>
      <c r="G160" s="114">
        <v>378.3</v>
      </c>
      <c r="H160" s="114">
        <v>378.3</v>
      </c>
    </row>
    <row r="161" spans="1:8" ht="48">
      <c r="A161" s="82" t="s">
        <v>310</v>
      </c>
      <c r="B161" s="82" t="s">
        <v>254</v>
      </c>
      <c r="C161" s="80"/>
      <c r="D161" s="82"/>
      <c r="E161" s="81" t="s">
        <v>57</v>
      </c>
      <c r="F161" s="113">
        <f t="shared" ref="F161:H162" si="21">F162</f>
        <v>3418.0889999999999</v>
      </c>
      <c r="G161" s="113">
        <f t="shared" si="21"/>
        <v>3418.0889999999999</v>
      </c>
      <c r="H161" s="113">
        <f t="shared" si="21"/>
        <v>3418.0889999999999</v>
      </c>
    </row>
    <row r="162" spans="1:8" ht="36">
      <c r="A162" s="8" t="s">
        <v>310</v>
      </c>
      <c r="B162" s="8" t="s">
        <v>254</v>
      </c>
      <c r="C162" s="7" t="s">
        <v>390</v>
      </c>
      <c r="D162" s="8"/>
      <c r="E162" s="34" t="s">
        <v>320</v>
      </c>
      <c r="F162" s="114">
        <f t="shared" si="21"/>
        <v>3418.0889999999999</v>
      </c>
      <c r="G162" s="114">
        <f t="shared" si="21"/>
        <v>3418.0889999999999</v>
      </c>
      <c r="H162" s="114">
        <f t="shared" si="21"/>
        <v>3418.0889999999999</v>
      </c>
    </row>
    <row r="163" spans="1:8" ht="60">
      <c r="A163" s="8" t="s">
        <v>310</v>
      </c>
      <c r="B163" s="8" t="s">
        <v>254</v>
      </c>
      <c r="C163" s="7" t="s">
        <v>229</v>
      </c>
      <c r="D163" s="8"/>
      <c r="E163" s="34" t="s">
        <v>316</v>
      </c>
      <c r="F163" s="114">
        <f>F164+F172</f>
        <v>3418.0889999999999</v>
      </c>
      <c r="G163" s="114">
        <f>G164+G172</f>
        <v>3418.0889999999999</v>
      </c>
      <c r="H163" s="114">
        <f>H164+H172</f>
        <v>3418.0889999999999</v>
      </c>
    </row>
    <row r="164" spans="1:8" ht="84">
      <c r="A164" s="8" t="s">
        <v>310</v>
      </c>
      <c r="B164" s="8" t="s">
        <v>254</v>
      </c>
      <c r="C164" s="7" t="s">
        <v>230</v>
      </c>
      <c r="D164" s="8"/>
      <c r="E164" s="34" t="s">
        <v>317</v>
      </c>
      <c r="F164" s="114">
        <f>F165+F168</f>
        <v>3118.0889999999999</v>
      </c>
      <c r="G164" s="114">
        <f>G165+G168</f>
        <v>3118.0889999999999</v>
      </c>
      <c r="H164" s="114">
        <f>H165+H168</f>
        <v>3118.0889999999999</v>
      </c>
    </row>
    <row r="165" spans="1:8" ht="36">
      <c r="A165" s="8" t="s">
        <v>310</v>
      </c>
      <c r="B165" s="8" t="s">
        <v>254</v>
      </c>
      <c r="C165" s="7" t="s">
        <v>433</v>
      </c>
      <c r="D165" s="8"/>
      <c r="E165" s="34" t="s">
        <v>197</v>
      </c>
      <c r="F165" s="114">
        <f t="shared" ref="F165:H166" si="22">F166</f>
        <v>315</v>
      </c>
      <c r="G165" s="114">
        <f t="shared" si="22"/>
        <v>315</v>
      </c>
      <c r="H165" s="114">
        <f t="shared" si="22"/>
        <v>315</v>
      </c>
    </row>
    <row r="166" spans="1:8" ht="36">
      <c r="A166" s="8" t="s">
        <v>310</v>
      </c>
      <c r="B166" s="8" t="s">
        <v>254</v>
      </c>
      <c r="C166" s="7" t="s">
        <v>433</v>
      </c>
      <c r="D166" s="17" t="s">
        <v>246</v>
      </c>
      <c r="E166" s="35" t="s">
        <v>655</v>
      </c>
      <c r="F166" s="114">
        <f t="shared" si="22"/>
        <v>315</v>
      </c>
      <c r="G166" s="114">
        <f t="shared" si="22"/>
        <v>315</v>
      </c>
      <c r="H166" s="114">
        <f t="shared" si="22"/>
        <v>315</v>
      </c>
    </row>
    <row r="167" spans="1:8">
      <c r="A167" s="8" t="s">
        <v>310</v>
      </c>
      <c r="B167" s="8" t="s">
        <v>254</v>
      </c>
      <c r="C167" s="7" t="s">
        <v>433</v>
      </c>
      <c r="D167" s="8" t="s">
        <v>248</v>
      </c>
      <c r="E167" s="34" t="s">
        <v>652</v>
      </c>
      <c r="F167" s="114">
        <v>315</v>
      </c>
      <c r="G167" s="114">
        <v>315</v>
      </c>
      <c r="H167" s="114">
        <v>315</v>
      </c>
    </row>
    <row r="168" spans="1:8" ht="36">
      <c r="A168" s="8" t="s">
        <v>310</v>
      </c>
      <c r="B168" s="8" t="s">
        <v>254</v>
      </c>
      <c r="C168" s="7" t="s">
        <v>434</v>
      </c>
      <c r="D168" s="8"/>
      <c r="E168" s="34" t="s">
        <v>224</v>
      </c>
      <c r="F168" s="114">
        <f>F169</f>
        <v>2803.0889999999999</v>
      </c>
      <c r="G168" s="114">
        <f>G169</f>
        <v>2803.0889999999999</v>
      </c>
      <c r="H168" s="114">
        <f>H169</f>
        <v>2803.0889999999999</v>
      </c>
    </row>
    <row r="169" spans="1:8" ht="84">
      <c r="A169" s="8" t="s">
        <v>310</v>
      </c>
      <c r="B169" s="8" t="s">
        <v>254</v>
      </c>
      <c r="C169" s="7" t="s">
        <v>434</v>
      </c>
      <c r="D169" s="17" t="s">
        <v>549</v>
      </c>
      <c r="E169" s="35" t="s">
        <v>550</v>
      </c>
      <c r="F169" s="114">
        <f>F170+F171</f>
        <v>2803.0889999999999</v>
      </c>
      <c r="G169" s="114">
        <f>G170+G171</f>
        <v>2803.0889999999999</v>
      </c>
      <c r="H169" s="114">
        <f>H170+H171</f>
        <v>2803.0889999999999</v>
      </c>
    </row>
    <row r="170" spans="1:8">
      <c r="A170" s="8" t="s">
        <v>310</v>
      </c>
      <c r="B170" s="8" t="s">
        <v>254</v>
      </c>
      <c r="C170" s="7" t="s">
        <v>434</v>
      </c>
      <c r="D170" s="18" t="s">
        <v>556</v>
      </c>
      <c r="E170" s="36" t="s">
        <v>668</v>
      </c>
      <c r="F170" s="114">
        <v>2152.91</v>
      </c>
      <c r="G170" s="114">
        <v>2152.91</v>
      </c>
      <c r="H170" s="114">
        <v>2152.91</v>
      </c>
    </row>
    <row r="171" spans="1:8" ht="60">
      <c r="A171" s="8" t="s">
        <v>310</v>
      </c>
      <c r="B171" s="8" t="s">
        <v>254</v>
      </c>
      <c r="C171" s="7" t="s">
        <v>434</v>
      </c>
      <c r="D171" s="18">
        <v>119</v>
      </c>
      <c r="E171" s="36" t="s">
        <v>347</v>
      </c>
      <c r="F171" s="114">
        <v>650.17899999999997</v>
      </c>
      <c r="G171" s="114">
        <v>650.17899999999997</v>
      </c>
      <c r="H171" s="114">
        <v>650.17899999999997</v>
      </c>
    </row>
    <row r="172" spans="1:8" ht="36">
      <c r="A172" s="8" t="s">
        <v>310</v>
      </c>
      <c r="B172" s="8" t="s">
        <v>254</v>
      </c>
      <c r="C172" s="7" t="s">
        <v>524</v>
      </c>
      <c r="D172" s="18"/>
      <c r="E172" s="36" t="s">
        <v>318</v>
      </c>
      <c r="F172" s="114">
        <f t="shared" ref="F172:H174" si="23">F173</f>
        <v>300</v>
      </c>
      <c r="G172" s="114">
        <f t="shared" si="23"/>
        <v>300</v>
      </c>
      <c r="H172" s="114">
        <f t="shared" si="23"/>
        <v>300</v>
      </c>
    </row>
    <row r="173" spans="1:8" ht="60">
      <c r="A173" s="8" t="s">
        <v>310</v>
      </c>
      <c r="B173" s="8" t="s">
        <v>254</v>
      </c>
      <c r="C173" s="7" t="s">
        <v>435</v>
      </c>
      <c r="D173" s="8"/>
      <c r="E173" s="36" t="s">
        <v>319</v>
      </c>
      <c r="F173" s="114">
        <f t="shared" si="23"/>
        <v>300</v>
      </c>
      <c r="G173" s="114">
        <f t="shared" si="23"/>
        <v>300</v>
      </c>
      <c r="H173" s="114">
        <f t="shared" si="23"/>
        <v>300</v>
      </c>
    </row>
    <row r="174" spans="1:8" ht="36">
      <c r="A174" s="8" t="s">
        <v>310</v>
      </c>
      <c r="B174" s="8" t="s">
        <v>254</v>
      </c>
      <c r="C174" s="7" t="s">
        <v>435</v>
      </c>
      <c r="D174" s="17" t="s">
        <v>246</v>
      </c>
      <c r="E174" s="35" t="s">
        <v>655</v>
      </c>
      <c r="F174" s="114">
        <f t="shared" si="23"/>
        <v>300</v>
      </c>
      <c r="G174" s="114">
        <f t="shared" si="23"/>
        <v>300</v>
      </c>
      <c r="H174" s="114">
        <f t="shared" si="23"/>
        <v>300</v>
      </c>
    </row>
    <row r="175" spans="1:8">
      <c r="A175" s="8" t="s">
        <v>310</v>
      </c>
      <c r="B175" s="8" t="s">
        <v>254</v>
      </c>
      <c r="C175" s="7" t="s">
        <v>435</v>
      </c>
      <c r="D175" s="8" t="s">
        <v>248</v>
      </c>
      <c r="E175" s="34" t="s">
        <v>652</v>
      </c>
      <c r="F175" s="114">
        <v>300</v>
      </c>
      <c r="G175" s="114">
        <v>300</v>
      </c>
      <c r="H175" s="114">
        <v>300</v>
      </c>
    </row>
    <row r="176" spans="1:8" ht="36">
      <c r="A176" s="82" t="s">
        <v>310</v>
      </c>
      <c r="B176" s="82">
        <v>14</v>
      </c>
      <c r="C176" s="80"/>
      <c r="D176" s="82"/>
      <c r="E176" s="81" t="s">
        <v>691</v>
      </c>
      <c r="F176" s="113">
        <f t="shared" ref="F176:H181" si="24">F177</f>
        <v>136</v>
      </c>
      <c r="G176" s="113">
        <f t="shared" si="24"/>
        <v>0</v>
      </c>
      <c r="H176" s="113">
        <f t="shared" si="24"/>
        <v>0</v>
      </c>
    </row>
    <row r="177" spans="1:8" ht="36">
      <c r="A177" s="8" t="s">
        <v>310</v>
      </c>
      <c r="B177" s="8">
        <v>14</v>
      </c>
      <c r="C177" s="7" t="s">
        <v>390</v>
      </c>
      <c r="D177" s="8"/>
      <c r="E177" s="34" t="s">
        <v>320</v>
      </c>
      <c r="F177" s="114">
        <f t="shared" si="24"/>
        <v>136</v>
      </c>
      <c r="G177" s="114">
        <f t="shared" si="24"/>
        <v>0</v>
      </c>
      <c r="H177" s="114">
        <f t="shared" si="24"/>
        <v>0</v>
      </c>
    </row>
    <row r="178" spans="1:8" ht="72">
      <c r="A178" s="8" t="s">
        <v>310</v>
      </c>
      <c r="B178" s="8">
        <v>14</v>
      </c>
      <c r="C178" s="21" t="s">
        <v>396</v>
      </c>
      <c r="D178" s="8"/>
      <c r="E178" s="22" t="s">
        <v>239</v>
      </c>
      <c r="F178" s="114">
        <f t="shared" si="24"/>
        <v>136</v>
      </c>
      <c r="G178" s="114">
        <f t="shared" si="24"/>
        <v>0</v>
      </c>
      <c r="H178" s="114">
        <f t="shared" si="24"/>
        <v>0</v>
      </c>
    </row>
    <row r="179" spans="1:8" ht="48">
      <c r="A179" s="8" t="s">
        <v>310</v>
      </c>
      <c r="B179" s="8">
        <v>14</v>
      </c>
      <c r="C179" s="7" t="s">
        <v>693</v>
      </c>
      <c r="D179" s="8"/>
      <c r="E179" s="34" t="s">
        <v>689</v>
      </c>
      <c r="F179" s="114">
        <f t="shared" si="24"/>
        <v>136</v>
      </c>
      <c r="G179" s="114">
        <f t="shared" si="24"/>
        <v>0</v>
      </c>
      <c r="H179" s="114">
        <f t="shared" si="24"/>
        <v>0</v>
      </c>
    </row>
    <row r="180" spans="1:8" ht="36">
      <c r="A180" s="8" t="s">
        <v>310</v>
      </c>
      <c r="B180" s="8">
        <v>14</v>
      </c>
      <c r="C180" s="7" t="s">
        <v>692</v>
      </c>
      <c r="D180" s="8"/>
      <c r="E180" s="34" t="s">
        <v>690</v>
      </c>
      <c r="F180" s="114">
        <f t="shared" si="24"/>
        <v>136</v>
      </c>
      <c r="G180" s="114">
        <f t="shared" si="24"/>
        <v>0</v>
      </c>
      <c r="H180" s="114">
        <f t="shared" si="24"/>
        <v>0</v>
      </c>
    </row>
    <row r="181" spans="1:8" ht="36">
      <c r="A181" s="8" t="s">
        <v>310</v>
      </c>
      <c r="B181" s="8">
        <v>14</v>
      </c>
      <c r="C181" s="7" t="s">
        <v>692</v>
      </c>
      <c r="D181" s="17" t="s">
        <v>246</v>
      </c>
      <c r="E181" s="35" t="s">
        <v>655</v>
      </c>
      <c r="F181" s="114">
        <f t="shared" si="24"/>
        <v>136</v>
      </c>
      <c r="G181" s="114">
        <f t="shared" si="24"/>
        <v>0</v>
      </c>
      <c r="H181" s="114">
        <f t="shared" si="24"/>
        <v>0</v>
      </c>
    </row>
    <row r="182" spans="1:8">
      <c r="A182" s="8" t="s">
        <v>310</v>
      </c>
      <c r="B182" s="8" t="s">
        <v>254</v>
      </c>
      <c r="C182" s="7" t="s">
        <v>692</v>
      </c>
      <c r="D182" s="8" t="s">
        <v>248</v>
      </c>
      <c r="E182" s="34" t="s">
        <v>652</v>
      </c>
      <c r="F182" s="114">
        <v>136</v>
      </c>
      <c r="G182" s="114">
        <v>0</v>
      </c>
      <c r="H182" s="114">
        <v>0</v>
      </c>
    </row>
    <row r="183" spans="1:8">
      <c r="A183" s="11" t="s">
        <v>237</v>
      </c>
      <c r="B183" s="11" t="s">
        <v>238</v>
      </c>
      <c r="C183" s="12"/>
      <c r="D183" s="8"/>
      <c r="E183" s="38" t="s">
        <v>243</v>
      </c>
      <c r="F183" s="112">
        <f>F184+F191+F201+F232</f>
        <v>123616.45</v>
      </c>
      <c r="G183" s="112">
        <f>G184+G191+G201+G232</f>
        <v>148181.875</v>
      </c>
      <c r="H183" s="112">
        <f>H184+H191+H201+H232</f>
        <v>149043.6</v>
      </c>
    </row>
    <row r="184" spans="1:8">
      <c r="A184" s="82" t="s">
        <v>237</v>
      </c>
      <c r="B184" s="80" t="s">
        <v>244</v>
      </c>
      <c r="C184" s="80"/>
      <c r="D184" s="82"/>
      <c r="E184" s="81" t="s">
        <v>245</v>
      </c>
      <c r="F184" s="113">
        <f>F185</f>
        <v>420</v>
      </c>
      <c r="G184" s="113">
        <f>G185</f>
        <v>567.20000000000005</v>
      </c>
      <c r="H184" s="113">
        <f>H185</f>
        <v>567.20000000000005</v>
      </c>
    </row>
    <row r="185" spans="1:8" ht="24">
      <c r="A185" s="8" t="s">
        <v>237</v>
      </c>
      <c r="B185" s="7" t="s">
        <v>244</v>
      </c>
      <c r="C185" s="7" t="s">
        <v>402</v>
      </c>
      <c r="D185" s="8"/>
      <c r="E185" s="34" t="s">
        <v>108</v>
      </c>
      <c r="F185" s="114">
        <f>F188</f>
        <v>420</v>
      </c>
      <c r="G185" s="114">
        <f>G188</f>
        <v>567.20000000000005</v>
      </c>
      <c r="H185" s="114">
        <f>H188</f>
        <v>567.20000000000005</v>
      </c>
    </row>
    <row r="186" spans="1:8" ht="60">
      <c r="A186" s="8" t="s">
        <v>237</v>
      </c>
      <c r="B186" s="7" t="s">
        <v>244</v>
      </c>
      <c r="C186" s="7" t="s">
        <v>530</v>
      </c>
      <c r="D186" s="7"/>
      <c r="E186" s="34" t="s">
        <v>109</v>
      </c>
      <c r="F186" s="114">
        <f>F188</f>
        <v>420</v>
      </c>
      <c r="G186" s="114">
        <f>G188</f>
        <v>567.20000000000005</v>
      </c>
      <c r="H186" s="114">
        <f>H188</f>
        <v>567.20000000000005</v>
      </c>
    </row>
    <row r="187" spans="1:8" ht="60">
      <c r="A187" s="8" t="s">
        <v>237</v>
      </c>
      <c r="B187" s="7" t="s">
        <v>244</v>
      </c>
      <c r="C187" s="7" t="s">
        <v>532</v>
      </c>
      <c r="D187" s="7"/>
      <c r="E187" s="34" t="s">
        <v>661</v>
      </c>
      <c r="F187" s="114">
        <f t="shared" ref="F187:H189" si="25">F188</f>
        <v>420</v>
      </c>
      <c r="G187" s="114">
        <f t="shared" si="25"/>
        <v>567.20000000000005</v>
      </c>
      <c r="H187" s="114">
        <f t="shared" si="25"/>
        <v>567.20000000000005</v>
      </c>
    </row>
    <row r="188" spans="1:8" ht="24">
      <c r="A188" s="8" t="s">
        <v>237</v>
      </c>
      <c r="B188" s="7" t="s">
        <v>244</v>
      </c>
      <c r="C188" s="7" t="s">
        <v>437</v>
      </c>
      <c r="D188" s="7"/>
      <c r="E188" s="34" t="s">
        <v>293</v>
      </c>
      <c r="F188" s="114">
        <f t="shared" si="25"/>
        <v>420</v>
      </c>
      <c r="G188" s="114">
        <f t="shared" si="25"/>
        <v>567.20000000000005</v>
      </c>
      <c r="H188" s="114">
        <f t="shared" si="25"/>
        <v>567.20000000000005</v>
      </c>
    </row>
    <row r="189" spans="1:8" ht="36">
      <c r="A189" s="8" t="s">
        <v>237</v>
      </c>
      <c r="B189" s="7" t="s">
        <v>244</v>
      </c>
      <c r="C189" s="7" t="s">
        <v>437</v>
      </c>
      <c r="D189" s="20" t="s">
        <v>286</v>
      </c>
      <c r="E189" s="35" t="s">
        <v>653</v>
      </c>
      <c r="F189" s="114">
        <f t="shared" si="25"/>
        <v>420</v>
      </c>
      <c r="G189" s="114">
        <f t="shared" si="25"/>
        <v>567.20000000000005</v>
      </c>
      <c r="H189" s="114">
        <f t="shared" si="25"/>
        <v>567.20000000000005</v>
      </c>
    </row>
    <row r="190" spans="1:8" ht="72">
      <c r="A190" s="8" t="s">
        <v>237</v>
      </c>
      <c r="B190" s="7" t="s">
        <v>244</v>
      </c>
      <c r="C190" s="7" t="s">
        <v>437</v>
      </c>
      <c r="D190" s="7" t="s">
        <v>291</v>
      </c>
      <c r="E190" s="34" t="s">
        <v>626</v>
      </c>
      <c r="F190" s="114">
        <v>420</v>
      </c>
      <c r="G190" s="114">
        <v>567.20000000000005</v>
      </c>
      <c r="H190" s="114">
        <v>567.20000000000005</v>
      </c>
    </row>
    <row r="191" spans="1:8">
      <c r="A191" s="82" t="s">
        <v>237</v>
      </c>
      <c r="B191" s="82" t="s">
        <v>250</v>
      </c>
      <c r="C191" s="80"/>
      <c r="D191" s="82"/>
      <c r="E191" s="81" t="s">
        <v>251</v>
      </c>
      <c r="F191" s="113">
        <f t="shared" ref="F191:H193" si="26">F192</f>
        <v>1977.5</v>
      </c>
      <c r="G191" s="113">
        <f t="shared" si="26"/>
        <v>2066.4</v>
      </c>
      <c r="H191" s="113">
        <f t="shared" si="26"/>
        <v>2157.4</v>
      </c>
    </row>
    <row r="192" spans="1:8" ht="48">
      <c r="A192" s="8" t="s">
        <v>237</v>
      </c>
      <c r="B192" s="8" t="s">
        <v>250</v>
      </c>
      <c r="C192" s="7" t="s">
        <v>39</v>
      </c>
      <c r="D192" s="8"/>
      <c r="E192" s="42" t="s">
        <v>521</v>
      </c>
      <c r="F192" s="114">
        <f t="shared" si="26"/>
        <v>1977.5</v>
      </c>
      <c r="G192" s="114">
        <f t="shared" si="26"/>
        <v>2066.4</v>
      </c>
      <c r="H192" s="114">
        <f t="shared" si="26"/>
        <v>2157.4</v>
      </c>
    </row>
    <row r="193" spans="1:8" ht="36">
      <c r="A193" s="8" t="s">
        <v>237</v>
      </c>
      <c r="B193" s="8" t="s">
        <v>250</v>
      </c>
      <c r="C193" s="7" t="s">
        <v>40</v>
      </c>
      <c r="D193" s="8"/>
      <c r="E193" s="34" t="s">
        <v>522</v>
      </c>
      <c r="F193" s="114">
        <f>F194</f>
        <v>1977.5</v>
      </c>
      <c r="G193" s="114">
        <f t="shared" si="26"/>
        <v>2066.4</v>
      </c>
      <c r="H193" s="114">
        <f t="shared" si="26"/>
        <v>2157.4</v>
      </c>
    </row>
    <row r="194" spans="1:8" ht="24">
      <c r="A194" s="8" t="s">
        <v>237</v>
      </c>
      <c r="B194" s="8" t="s">
        <v>250</v>
      </c>
      <c r="C194" s="7" t="s">
        <v>42</v>
      </c>
      <c r="D194" s="8"/>
      <c r="E194" s="34" t="s">
        <v>258</v>
      </c>
      <c r="F194" s="114">
        <f>F198+F195</f>
        <v>1977.5</v>
      </c>
      <c r="G194" s="114">
        <f t="shared" ref="G194:H194" si="27">G198+G195</f>
        <v>2066.4</v>
      </c>
      <c r="H194" s="114">
        <f t="shared" si="27"/>
        <v>2157.4</v>
      </c>
    </row>
    <row r="195" spans="1:8" ht="36">
      <c r="A195" s="8" t="s">
        <v>237</v>
      </c>
      <c r="B195" s="8" t="s">
        <v>250</v>
      </c>
      <c r="C195" s="7" t="s">
        <v>599</v>
      </c>
      <c r="D195" s="8"/>
      <c r="E195" s="34" t="s">
        <v>598</v>
      </c>
      <c r="F195" s="114">
        <f>F196</f>
        <v>1483.1</v>
      </c>
      <c r="G195" s="114">
        <f t="shared" ref="G195:H196" si="28">G196</f>
        <v>1549.8</v>
      </c>
      <c r="H195" s="114">
        <f t="shared" si="28"/>
        <v>1618</v>
      </c>
    </row>
    <row r="196" spans="1:8" ht="36">
      <c r="A196" s="8" t="s">
        <v>237</v>
      </c>
      <c r="B196" s="8" t="s">
        <v>250</v>
      </c>
      <c r="C196" s="7" t="s">
        <v>599</v>
      </c>
      <c r="D196" s="17" t="s">
        <v>246</v>
      </c>
      <c r="E196" s="35" t="s">
        <v>703</v>
      </c>
      <c r="F196" s="114">
        <f>F197</f>
        <v>1483.1</v>
      </c>
      <c r="G196" s="114">
        <f t="shared" si="28"/>
        <v>1549.8</v>
      </c>
      <c r="H196" s="114">
        <f t="shared" si="28"/>
        <v>1618</v>
      </c>
    </row>
    <row r="197" spans="1:8">
      <c r="A197" s="8" t="s">
        <v>237</v>
      </c>
      <c r="B197" s="8" t="s">
        <v>250</v>
      </c>
      <c r="C197" s="7" t="s">
        <v>599</v>
      </c>
      <c r="D197" s="8" t="s">
        <v>248</v>
      </c>
      <c r="E197" s="34" t="s">
        <v>704</v>
      </c>
      <c r="F197" s="114">
        <v>1483.1</v>
      </c>
      <c r="G197" s="114">
        <v>1549.8</v>
      </c>
      <c r="H197" s="114">
        <v>1618</v>
      </c>
    </row>
    <row r="198" spans="1:8" ht="36">
      <c r="A198" s="8" t="s">
        <v>237</v>
      </c>
      <c r="B198" s="8" t="s">
        <v>250</v>
      </c>
      <c r="C198" s="7" t="s">
        <v>440</v>
      </c>
      <c r="D198" s="8"/>
      <c r="E198" s="34" t="s">
        <v>257</v>
      </c>
      <c r="F198" s="114">
        <f t="shared" ref="F198:H199" si="29">F199</f>
        <v>494.4</v>
      </c>
      <c r="G198" s="114">
        <f t="shared" si="29"/>
        <v>516.6</v>
      </c>
      <c r="H198" s="114">
        <f t="shared" si="29"/>
        <v>539.4</v>
      </c>
    </row>
    <row r="199" spans="1:8" ht="36">
      <c r="A199" s="8" t="s">
        <v>237</v>
      </c>
      <c r="B199" s="8" t="s">
        <v>250</v>
      </c>
      <c r="C199" s="7" t="s">
        <v>440</v>
      </c>
      <c r="D199" s="17" t="s">
        <v>246</v>
      </c>
      <c r="E199" s="35" t="s">
        <v>655</v>
      </c>
      <c r="F199" s="114">
        <f t="shared" si="29"/>
        <v>494.4</v>
      </c>
      <c r="G199" s="114">
        <f t="shared" si="29"/>
        <v>516.6</v>
      </c>
      <c r="H199" s="114">
        <f t="shared" si="29"/>
        <v>539.4</v>
      </c>
    </row>
    <row r="200" spans="1:8">
      <c r="A200" s="8" t="s">
        <v>237</v>
      </c>
      <c r="B200" s="8" t="s">
        <v>250</v>
      </c>
      <c r="C200" s="7" t="s">
        <v>440</v>
      </c>
      <c r="D200" s="8" t="s">
        <v>248</v>
      </c>
      <c r="E200" s="34" t="s">
        <v>652</v>
      </c>
      <c r="F200" s="114">
        <v>494.4</v>
      </c>
      <c r="G200" s="114">
        <v>516.6</v>
      </c>
      <c r="H200" s="114">
        <v>539.4</v>
      </c>
    </row>
    <row r="201" spans="1:8" ht="24">
      <c r="A201" s="82" t="s">
        <v>237</v>
      </c>
      <c r="B201" s="82" t="s">
        <v>254</v>
      </c>
      <c r="C201" s="80"/>
      <c r="D201" s="82"/>
      <c r="E201" s="81" t="s">
        <v>34</v>
      </c>
      <c r="F201" s="113">
        <f t="shared" ref="F201:H202" si="30">F202</f>
        <v>119588.95</v>
      </c>
      <c r="G201" s="113">
        <f t="shared" si="30"/>
        <v>144122.27499999999</v>
      </c>
      <c r="H201" s="113">
        <f t="shared" si="30"/>
        <v>144893</v>
      </c>
    </row>
    <row r="202" spans="1:8" ht="48">
      <c r="A202" s="8" t="s">
        <v>237</v>
      </c>
      <c r="B202" s="8" t="s">
        <v>254</v>
      </c>
      <c r="C202" s="7" t="s">
        <v>39</v>
      </c>
      <c r="D202" s="8"/>
      <c r="E202" s="42" t="s">
        <v>521</v>
      </c>
      <c r="F202" s="114">
        <f t="shared" si="30"/>
        <v>119588.95</v>
      </c>
      <c r="G202" s="114">
        <f t="shared" si="30"/>
        <v>144122.27499999999</v>
      </c>
      <c r="H202" s="114">
        <f t="shared" si="30"/>
        <v>144893</v>
      </c>
    </row>
    <row r="203" spans="1:8" ht="60">
      <c r="A203" s="8" t="s">
        <v>237</v>
      </c>
      <c r="B203" s="8" t="s">
        <v>254</v>
      </c>
      <c r="C203" s="7" t="s">
        <v>375</v>
      </c>
      <c r="D203" s="8"/>
      <c r="E203" s="34" t="s">
        <v>409</v>
      </c>
      <c r="F203" s="114">
        <f>F204+F208+F212+F219</f>
        <v>119588.95</v>
      </c>
      <c r="G203" s="114">
        <f t="shared" ref="G203" si="31">G204+G208+G212+G219</f>
        <v>144122.27499999999</v>
      </c>
      <c r="H203" s="114">
        <f>H204+H208+H212+H219</f>
        <v>144893</v>
      </c>
    </row>
    <row r="204" spans="1:8" ht="48">
      <c r="A204" s="8" t="s">
        <v>237</v>
      </c>
      <c r="B204" s="8" t="s">
        <v>254</v>
      </c>
      <c r="C204" s="7" t="s">
        <v>373</v>
      </c>
      <c r="D204" s="8"/>
      <c r="E204" s="34" t="s">
        <v>418</v>
      </c>
      <c r="F204" s="114">
        <f t="shared" ref="F204:H206" si="32">F205</f>
        <v>3037.4</v>
      </c>
      <c r="G204" s="114">
        <f t="shared" si="32"/>
        <v>3174.1</v>
      </c>
      <c r="H204" s="114">
        <f t="shared" si="32"/>
        <v>3313.8</v>
      </c>
    </row>
    <row r="205" spans="1:8" ht="72">
      <c r="A205" s="8" t="s">
        <v>237</v>
      </c>
      <c r="B205" s="8" t="s">
        <v>254</v>
      </c>
      <c r="C205" s="19" t="s">
        <v>374</v>
      </c>
      <c r="D205" s="49"/>
      <c r="E205" s="41" t="s">
        <v>201</v>
      </c>
      <c r="F205" s="114">
        <f t="shared" si="32"/>
        <v>3037.4</v>
      </c>
      <c r="G205" s="114">
        <f t="shared" si="32"/>
        <v>3174.1</v>
      </c>
      <c r="H205" s="114">
        <f t="shared" si="32"/>
        <v>3313.8</v>
      </c>
    </row>
    <row r="206" spans="1:8" ht="36">
      <c r="A206" s="8" t="s">
        <v>237</v>
      </c>
      <c r="B206" s="8" t="s">
        <v>254</v>
      </c>
      <c r="C206" s="19" t="s">
        <v>374</v>
      </c>
      <c r="D206" s="17" t="s">
        <v>246</v>
      </c>
      <c r="E206" s="35" t="s">
        <v>655</v>
      </c>
      <c r="F206" s="114">
        <f>F207</f>
        <v>3037.4</v>
      </c>
      <c r="G206" s="114">
        <f t="shared" si="32"/>
        <v>3174.1</v>
      </c>
      <c r="H206" s="114">
        <f t="shared" si="32"/>
        <v>3313.8</v>
      </c>
    </row>
    <row r="207" spans="1:8" ht="24">
      <c r="A207" s="8" t="s">
        <v>237</v>
      </c>
      <c r="B207" s="8" t="s">
        <v>254</v>
      </c>
      <c r="C207" s="19" t="s">
        <v>374</v>
      </c>
      <c r="D207" s="8" t="s">
        <v>248</v>
      </c>
      <c r="E207" s="34" t="s">
        <v>652</v>
      </c>
      <c r="F207" s="114">
        <v>3037.4</v>
      </c>
      <c r="G207" s="114">
        <v>3174.1</v>
      </c>
      <c r="H207" s="114">
        <v>3313.8</v>
      </c>
    </row>
    <row r="208" spans="1:8" ht="60">
      <c r="A208" s="8" t="s">
        <v>237</v>
      </c>
      <c r="B208" s="8" t="s">
        <v>254</v>
      </c>
      <c r="C208" s="19" t="s">
        <v>90</v>
      </c>
      <c r="D208" s="8"/>
      <c r="E208" s="34" t="s">
        <v>89</v>
      </c>
      <c r="F208" s="114">
        <f>F209</f>
        <v>180.3</v>
      </c>
      <c r="G208" s="114">
        <f t="shared" ref="F208:H210" si="33">G209</f>
        <v>102.3</v>
      </c>
      <c r="H208" s="114">
        <f t="shared" si="33"/>
        <v>109.7</v>
      </c>
    </row>
    <row r="209" spans="1:8" ht="84">
      <c r="A209" s="8" t="s">
        <v>237</v>
      </c>
      <c r="B209" s="8" t="s">
        <v>254</v>
      </c>
      <c r="C209" s="19" t="s">
        <v>87</v>
      </c>
      <c r="D209" s="8"/>
      <c r="E209" s="34" t="s">
        <v>88</v>
      </c>
      <c r="F209" s="114">
        <f>F210</f>
        <v>180.3</v>
      </c>
      <c r="G209" s="114">
        <f>G210</f>
        <v>102.3</v>
      </c>
      <c r="H209" s="114">
        <f>H210</f>
        <v>109.7</v>
      </c>
    </row>
    <row r="210" spans="1:8" ht="36">
      <c r="A210" s="8" t="s">
        <v>237</v>
      </c>
      <c r="B210" s="8" t="s">
        <v>254</v>
      </c>
      <c r="C210" s="19" t="s">
        <v>87</v>
      </c>
      <c r="D210" s="17" t="s">
        <v>246</v>
      </c>
      <c r="E210" s="35" t="s">
        <v>655</v>
      </c>
      <c r="F210" s="114">
        <f t="shared" si="33"/>
        <v>180.3</v>
      </c>
      <c r="G210" s="114">
        <f t="shared" si="33"/>
        <v>102.3</v>
      </c>
      <c r="H210" s="114">
        <f t="shared" si="33"/>
        <v>109.7</v>
      </c>
    </row>
    <row r="211" spans="1:8" ht="24">
      <c r="A211" s="8" t="s">
        <v>237</v>
      </c>
      <c r="B211" s="8" t="s">
        <v>254</v>
      </c>
      <c r="C211" s="19" t="s">
        <v>87</v>
      </c>
      <c r="D211" s="8" t="s">
        <v>248</v>
      </c>
      <c r="E211" s="34" t="s">
        <v>652</v>
      </c>
      <c r="F211" s="114">
        <v>180.3</v>
      </c>
      <c r="G211" s="114">
        <v>102.3</v>
      </c>
      <c r="H211" s="114">
        <v>109.7</v>
      </c>
    </row>
    <row r="212" spans="1:8" ht="60">
      <c r="A212" s="8" t="s">
        <v>237</v>
      </c>
      <c r="B212" s="8" t="s">
        <v>254</v>
      </c>
      <c r="C212" s="19" t="s">
        <v>705</v>
      </c>
      <c r="D212" s="8"/>
      <c r="E212" s="34" t="s">
        <v>706</v>
      </c>
      <c r="F212" s="114">
        <f>F213+F216</f>
        <v>7182.25</v>
      </c>
      <c r="G212" s="114">
        <f t="shared" ref="G212:H212" si="34">G213+G216</f>
        <v>7182.25</v>
      </c>
      <c r="H212" s="114">
        <f t="shared" si="34"/>
        <v>7182.25</v>
      </c>
    </row>
    <row r="213" spans="1:8" ht="84">
      <c r="A213" s="8" t="s">
        <v>237</v>
      </c>
      <c r="B213" s="8" t="s">
        <v>254</v>
      </c>
      <c r="C213" s="92" t="s">
        <v>707</v>
      </c>
      <c r="D213" s="8"/>
      <c r="E213" s="34" t="s">
        <v>708</v>
      </c>
      <c r="F213" s="114">
        <f>F214</f>
        <v>5745.8</v>
      </c>
      <c r="G213" s="114">
        <f t="shared" ref="G213:H214" si="35">G214</f>
        <v>5745.8</v>
      </c>
      <c r="H213" s="114">
        <f t="shared" si="35"/>
        <v>5745.8</v>
      </c>
    </row>
    <row r="214" spans="1:8" ht="36">
      <c r="A214" s="8" t="s">
        <v>237</v>
      </c>
      <c r="B214" s="8" t="s">
        <v>254</v>
      </c>
      <c r="C214" s="92" t="s">
        <v>707</v>
      </c>
      <c r="D214" s="17" t="s">
        <v>246</v>
      </c>
      <c r="E214" s="35" t="s">
        <v>655</v>
      </c>
      <c r="F214" s="114">
        <f>F215</f>
        <v>5745.8</v>
      </c>
      <c r="G214" s="114">
        <f t="shared" si="35"/>
        <v>5745.8</v>
      </c>
      <c r="H214" s="114">
        <f t="shared" si="35"/>
        <v>5745.8</v>
      </c>
    </row>
    <row r="215" spans="1:8" ht="24">
      <c r="A215" s="8" t="s">
        <v>237</v>
      </c>
      <c r="B215" s="8" t="s">
        <v>254</v>
      </c>
      <c r="C215" s="92" t="s">
        <v>707</v>
      </c>
      <c r="D215" s="8" t="s">
        <v>248</v>
      </c>
      <c r="E215" s="34" t="s">
        <v>652</v>
      </c>
      <c r="F215" s="114">
        <v>5745.8</v>
      </c>
      <c r="G215" s="114">
        <v>5745.8</v>
      </c>
      <c r="H215" s="114">
        <v>5745.8</v>
      </c>
    </row>
    <row r="216" spans="1:8" ht="96">
      <c r="A216" s="8" t="s">
        <v>237</v>
      </c>
      <c r="B216" s="8" t="s">
        <v>254</v>
      </c>
      <c r="C216" s="19" t="s">
        <v>725</v>
      </c>
      <c r="D216" s="8"/>
      <c r="E216" s="34" t="s">
        <v>726</v>
      </c>
      <c r="F216" s="114">
        <f>F217</f>
        <v>1436.45</v>
      </c>
      <c r="G216" s="114">
        <f t="shared" ref="G216:H217" si="36">G217</f>
        <v>1436.45</v>
      </c>
      <c r="H216" s="114">
        <f t="shared" si="36"/>
        <v>1436.45</v>
      </c>
    </row>
    <row r="217" spans="1:8" ht="36">
      <c r="A217" s="8" t="s">
        <v>237</v>
      </c>
      <c r="B217" s="8" t="s">
        <v>254</v>
      </c>
      <c r="C217" s="19" t="s">
        <v>725</v>
      </c>
      <c r="D217" s="17" t="s">
        <v>246</v>
      </c>
      <c r="E217" s="35" t="s">
        <v>655</v>
      </c>
      <c r="F217" s="114">
        <f>F218</f>
        <v>1436.45</v>
      </c>
      <c r="G217" s="114">
        <f t="shared" si="36"/>
        <v>1436.45</v>
      </c>
      <c r="H217" s="114">
        <f t="shared" si="36"/>
        <v>1436.45</v>
      </c>
    </row>
    <row r="218" spans="1:8" ht="24">
      <c r="A218" s="8" t="s">
        <v>237</v>
      </c>
      <c r="B218" s="8" t="s">
        <v>254</v>
      </c>
      <c r="C218" s="19" t="s">
        <v>725</v>
      </c>
      <c r="D218" s="8" t="s">
        <v>248</v>
      </c>
      <c r="E218" s="34" t="s">
        <v>652</v>
      </c>
      <c r="F218" s="114">
        <v>1436.45</v>
      </c>
      <c r="G218" s="114">
        <v>1436.45</v>
      </c>
      <c r="H218" s="114">
        <v>1436.45</v>
      </c>
    </row>
    <row r="219" spans="1:8" ht="60">
      <c r="A219" s="8" t="s">
        <v>237</v>
      </c>
      <c r="B219" s="8" t="s">
        <v>254</v>
      </c>
      <c r="C219" s="92" t="s">
        <v>717</v>
      </c>
      <c r="D219" s="8"/>
      <c r="E219" s="34" t="s">
        <v>713</v>
      </c>
      <c r="F219" s="114">
        <f>F220+F226+F223+F229</f>
        <v>109189</v>
      </c>
      <c r="G219" s="114">
        <f t="shared" ref="G219:H219" si="37">G220+G226+G223+G229</f>
        <v>133663.625</v>
      </c>
      <c r="H219" s="114">
        <f t="shared" si="37"/>
        <v>134287.25</v>
      </c>
    </row>
    <row r="220" spans="1:8" ht="60">
      <c r="A220" s="8" t="s">
        <v>237</v>
      </c>
      <c r="B220" s="8" t="s">
        <v>254</v>
      </c>
      <c r="C220" s="92" t="s">
        <v>715</v>
      </c>
      <c r="D220" s="8"/>
      <c r="E220" s="34" t="s">
        <v>714</v>
      </c>
      <c r="F220" s="114">
        <f>F221</f>
        <v>10861.9</v>
      </c>
      <c r="G220" s="114">
        <f t="shared" ref="G220:H221" si="38">G221</f>
        <v>11339.9</v>
      </c>
      <c r="H220" s="114">
        <f t="shared" si="38"/>
        <v>11838.8</v>
      </c>
    </row>
    <row r="221" spans="1:8" ht="36">
      <c r="A221" s="8" t="s">
        <v>237</v>
      </c>
      <c r="B221" s="8" t="s">
        <v>254</v>
      </c>
      <c r="C221" s="92" t="s">
        <v>715</v>
      </c>
      <c r="D221" s="17" t="s">
        <v>246</v>
      </c>
      <c r="E221" s="35" t="s">
        <v>655</v>
      </c>
      <c r="F221" s="114">
        <f>F222</f>
        <v>10861.9</v>
      </c>
      <c r="G221" s="114">
        <f t="shared" si="38"/>
        <v>11339.9</v>
      </c>
      <c r="H221" s="114">
        <f t="shared" si="38"/>
        <v>11838.8</v>
      </c>
    </row>
    <row r="222" spans="1:8" ht="24">
      <c r="A222" s="8" t="s">
        <v>237</v>
      </c>
      <c r="B222" s="8" t="s">
        <v>254</v>
      </c>
      <c r="C222" s="92" t="s">
        <v>715</v>
      </c>
      <c r="D222" s="8" t="s">
        <v>248</v>
      </c>
      <c r="E222" s="34" t="s">
        <v>652</v>
      </c>
      <c r="F222" s="114">
        <v>10861.9</v>
      </c>
      <c r="G222" s="114">
        <v>11339.9</v>
      </c>
      <c r="H222" s="114">
        <v>11838.8</v>
      </c>
    </row>
    <row r="223" spans="1:8" ht="72">
      <c r="A223" s="8" t="s">
        <v>237</v>
      </c>
      <c r="B223" s="8" t="s">
        <v>254</v>
      </c>
      <c r="C223" s="92" t="s">
        <v>728</v>
      </c>
      <c r="D223" s="8"/>
      <c r="E223" s="34" t="s">
        <v>727</v>
      </c>
      <c r="F223" s="114">
        <f>F224</f>
        <v>2715.4749999999999</v>
      </c>
      <c r="G223" s="114">
        <f t="shared" ref="G223:H224" si="39">G224</f>
        <v>2834.9749999999999</v>
      </c>
      <c r="H223" s="114">
        <f t="shared" si="39"/>
        <v>2959.7</v>
      </c>
    </row>
    <row r="224" spans="1:8" ht="36">
      <c r="A224" s="8" t="s">
        <v>237</v>
      </c>
      <c r="B224" s="8" t="s">
        <v>254</v>
      </c>
      <c r="C224" s="92" t="s">
        <v>728</v>
      </c>
      <c r="D224" s="17" t="s">
        <v>246</v>
      </c>
      <c r="E224" s="35" t="s">
        <v>655</v>
      </c>
      <c r="F224" s="114">
        <f>F225</f>
        <v>2715.4749999999999</v>
      </c>
      <c r="G224" s="114">
        <f t="shared" si="39"/>
        <v>2834.9749999999999</v>
      </c>
      <c r="H224" s="114">
        <f t="shared" si="39"/>
        <v>2959.7</v>
      </c>
    </row>
    <row r="225" spans="1:8" ht="24">
      <c r="A225" s="8" t="s">
        <v>237</v>
      </c>
      <c r="B225" s="8" t="s">
        <v>254</v>
      </c>
      <c r="C225" s="92" t="s">
        <v>728</v>
      </c>
      <c r="D225" s="8" t="s">
        <v>248</v>
      </c>
      <c r="E225" s="34" t="s">
        <v>652</v>
      </c>
      <c r="F225" s="114">
        <v>2715.4749999999999</v>
      </c>
      <c r="G225" s="114">
        <v>2834.9749999999999</v>
      </c>
      <c r="H225" s="114">
        <v>2959.7</v>
      </c>
    </row>
    <row r="226" spans="1:8" ht="36">
      <c r="A226" s="8" t="s">
        <v>237</v>
      </c>
      <c r="B226" s="8" t="s">
        <v>254</v>
      </c>
      <c r="C226" s="92" t="s">
        <v>716</v>
      </c>
      <c r="D226" s="8"/>
      <c r="E226" s="34" t="s">
        <v>718</v>
      </c>
      <c r="F226" s="114">
        <f>F227</f>
        <v>76489.3</v>
      </c>
      <c r="G226" s="114">
        <f t="shared" ref="G226:H227" si="40">G227</f>
        <v>95591</v>
      </c>
      <c r="H226" s="114">
        <f t="shared" si="40"/>
        <v>95591</v>
      </c>
    </row>
    <row r="227" spans="1:8" ht="36">
      <c r="A227" s="8" t="s">
        <v>237</v>
      </c>
      <c r="B227" s="8" t="s">
        <v>254</v>
      </c>
      <c r="C227" s="92" t="s">
        <v>716</v>
      </c>
      <c r="D227" s="17" t="s">
        <v>246</v>
      </c>
      <c r="E227" s="35" t="s">
        <v>655</v>
      </c>
      <c r="F227" s="114">
        <f>F228</f>
        <v>76489.3</v>
      </c>
      <c r="G227" s="114">
        <f t="shared" si="40"/>
        <v>95591</v>
      </c>
      <c r="H227" s="114">
        <f t="shared" si="40"/>
        <v>95591</v>
      </c>
    </row>
    <row r="228" spans="1:8" ht="24">
      <c r="A228" s="8" t="s">
        <v>237</v>
      </c>
      <c r="B228" s="8" t="s">
        <v>254</v>
      </c>
      <c r="C228" s="92" t="s">
        <v>716</v>
      </c>
      <c r="D228" s="8" t="s">
        <v>248</v>
      </c>
      <c r="E228" s="34" t="s">
        <v>652</v>
      </c>
      <c r="F228" s="114">
        <v>76489.3</v>
      </c>
      <c r="G228" s="114">
        <v>95591</v>
      </c>
      <c r="H228" s="114">
        <v>95591</v>
      </c>
    </row>
    <row r="229" spans="1:8" ht="48">
      <c r="A229" s="8" t="s">
        <v>237</v>
      </c>
      <c r="B229" s="8" t="s">
        <v>254</v>
      </c>
      <c r="C229" s="92" t="s">
        <v>729</v>
      </c>
      <c r="D229" s="8"/>
      <c r="E229" s="34" t="s">
        <v>730</v>
      </c>
      <c r="F229" s="114">
        <f>F230</f>
        <v>19122.325000000001</v>
      </c>
      <c r="G229" s="114">
        <f t="shared" ref="G229:H230" si="41">G230</f>
        <v>23897.75</v>
      </c>
      <c r="H229" s="114">
        <f t="shared" si="41"/>
        <v>23897.75</v>
      </c>
    </row>
    <row r="230" spans="1:8" ht="36">
      <c r="A230" s="8" t="s">
        <v>237</v>
      </c>
      <c r="B230" s="8" t="s">
        <v>254</v>
      </c>
      <c r="C230" s="92" t="s">
        <v>729</v>
      </c>
      <c r="D230" s="17" t="s">
        <v>246</v>
      </c>
      <c r="E230" s="35" t="s">
        <v>655</v>
      </c>
      <c r="F230" s="114">
        <f>F231</f>
        <v>19122.325000000001</v>
      </c>
      <c r="G230" s="114">
        <f t="shared" si="41"/>
        <v>23897.75</v>
      </c>
      <c r="H230" s="114">
        <f t="shared" si="41"/>
        <v>23897.75</v>
      </c>
    </row>
    <row r="231" spans="1:8" ht="24">
      <c r="A231" s="8" t="s">
        <v>237</v>
      </c>
      <c r="B231" s="8" t="s">
        <v>254</v>
      </c>
      <c r="C231" s="92" t="s">
        <v>729</v>
      </c>
      <c r="D231" s="8" t="s">
        <v>248</v>
      </c>
      <c r="E231" s="34" t="s">
        <v>652</v>
      </c>
      <c r="F231" s="114">
        <v>19122.325000000001</v>
      </c>
      <c r="G231" s="114">
        <v>23897.75</v>
      </c>
      <c r="H231" s="114">
        <v>23897.75</v>
      </c>
    </row>
    <row r="232" spans="1:8" ht="24">
      <c r="A232" s="82" t="s">
        <v>237</v>
      </c>
      <c r="B232" s="82" t="s">
        <v>337</v>
      </c>
      <c r="C232" s="80"/>
      <c r="D232" s="82"/>
      <c r="E232" s="84" t="s">
        <v>27</v>
      </c>
      <c r="F232" s="113">
        <f>F233+F246+F271</f>
        <v>1630</v>
      </c>
      <c r="G232" s="113">
        <f>G233+G246+G271</f>
        <v>1426</v>
      </c>
      <c r="H232" s="113">
        <f>H233+H246+H271</f>
        <v>1426</v>
      </c>
    </row>
    <row r="233" spans="1:8" ht="36">
      <c r="A233" s="8" t="s">
        <v>237</v>
      </c>
      <c r="B233" s="8">
        <v>12</v>
      </c>
      <c r="C233" s="19" t="s">
        <v>43</v>
      </c>
      <c r="D233" s="8"/>
      <c r="E233" s="34" t="s">
        <v>99</v>
      </c>
      <c r="F233" s="114">
        <f>F234</f>
        <v>620</v>
      </c>
      <c r="G233" s="114">
        <f>G234</f>
        <v>120</v>
      </c>
      <c r="H233" s="114">
        <f>H234</f>
        <v>120</v>
      </c>
    </row>
    <row r="234" spans="1:8" ht="48">
      <c r="A234" s="8" t="s">
        <v>237</v>
      </c>
      <c r="B234" s="8">
        <v>12</v>
      </c>
      <c r="C234" s="19" t="s">
        <v>44</v>
      </c>
      <c r="D234" s="8"/>
      <c r="E234" s="34" t="s">
        <v>100</v>
      </c>
      <c r="F234" s="114">
        <f>F235+F239</f>
        <v>620</v>
      </c>
      <c r="G234" s="114">
        <f>G235+G239</f>
        <v>120</v>
      </c>
      <c r="H234" s="114">
        <f>H235+H239</f>
        <v>120</v>
      </c>
    </row>
    <row r="235" spans="1:8" ht="36">
      <c r="A235" s="8" t="s">
        <v>237</v>
      </c>
      <c r="B235" s="8">
        <v>12</v>
      </c>
      <c r="C235" s="19" t="s">
        <v>104</v>
      </c>
      <c r="D235" s="8"/>
      <c r="E235" s="34" t="s">
        <v>101</v>
      </c>
      <c r="F235" s="114">
        <f t="shared" ref="F235:H237" si="42">F236</f>
        <v>20</v>
      </c>
      <c r="G235" s="114">
        <f t="shared" si="42"/>
        <v>20</v>
      </c>
      <c r="H235" s="114">
        <f t="shared" si="42"/>
        <v>20</v>
      </c>
    </row>
    <row r="236" spans="1:8" ht="36">
      <c r="A236" s="8" t="s">
        <v>237</v>
      </c>
      <c r="B236" s="8">
        <v>12</v>
      </c>
      <c r="C236" s="19" t="s">
        <v>442</v>
      </c>
      <c r="D236" s="8"/>
      <c r="E236" s="34" t="s">
        <v>102</v>
      </c>
      <c r="F236" s="114">
        <f t="shared" si="42"/>
        <v>20</v>
      </c>
      <c r="G236" s="114">
        <f t="shared" si="42"/>
        <v>20</v>
      </c>
      <c r="H236" s="114">
        <f t="shared" si="42"/>
        <v>20</v>
      </c>
    </row>
    <row r="237" spans="1:8" ht="36">
      <c r="A237" s="8" t="s">
        <v>237</v>
      </c>
      <c r="B237" s="8">
        <v>12</v>
      </c>
      <c r="C237" s="19" t="s">
        <v>442</v>
      </c>
      <c r="D237" s="17" t="s">
        <v>246</v>
      </c>
      <c r="E237" s="35" t="s">
        <v>655</v>
      </c>
      <c r="F237" s="114">
        <f t="shared" si="42"/>
        <v>20</v>
      </c>
      <c r="G237" s="114">
        <f t="shared" si="42"/>
        <v>20</v>
      </c>
      <c r="H237" s="114">
        <f t="shared" si="42"/>
        <v>20</v>
      </c>
    </row>
    <row r="238" spans="1:8" ht="24">
      <c r="A238" s="8" t="s">
        <v>237</v>
      </c>
      <c r="B238" s="8">
        <v>12</v>
      </c>
      <c r="C238" s="19" t="s">
        <v>442</v>
      </c>
      <c r="D238" s="8" t="s">
        <v>248</v>
      </c>
      <c r="E238" s="34" t="s">
        <v>652</v>
      </c>
      <c r="F238" s="114">
        <v>20</v>
      </c>
      <c r="G238" s="114">
        <v>20</v>
      </c>
      <c r="H238" s="114">
        <v>20</v>
      </c>
    </row>
    <row r="239" spans="1:8" ht="36">
      <c r="A239" s="8" t="s">
        <v>237</v>
      </c>
      <c r="B239" s="8">
        <v>12</v>
      </c>
      <c r="C239" s="19" t="s">
        <v>48</v>
      </c>
      <c r="D239" s="8"/>
      <c r="E239" s="34" t="s">
        <v>361</v>
      </c>
      <c r="F239" s="114">
        <f>F240+F243</f>
        <v>600</v>
      </c>
      <c r="G239" s="114">
        <f t="shared" ref="F239:H241" si="43">G240</f>
        <v>100</v>
      </c>
      <c r="H239" s="114">
        <f t="shared" si="43"/>
        <v>100</v>
      </c>
    </row>
    <row r="240" spans="1:8" ht="60">
      <c r="A240" s="8" t="s">
        <v>237</v>
      </c>
      <c r="B240" s="8">
        <v>12</v>
      </c>
      <c r="C240" s="19" t="s">
        <v>446</v>
      </c>
      <c r="D240" s="8"/>
      <c r="E240" s="34" t="s">
        <v>47</v>
      </c>
      <c r="F240" s="114">
        <f t="shared" si="43"/>
        <v>100</v>
      </c>
      <c r="G240" s="114">
        <f t="shared" si="43"/>
        <v>100</v>
      </c>
      <c r="H240" s="114">
        <f t="shared" si="43"/>
        <v>100</v>
      </c>
    </row>
    <row r="241" spans="1:8" ht="24">
      <c r="A241" s="8" t="s">
        <v>237</v>
      </c>
      <c r="B241" s="8">
        <v>12</v>
      </c>
      <c r="C241" s="19" t="s">
        <v>446</v>
      </c>
      <c r="D241" s="8" t="s">
        <v>252</v>
      </c>
      <c r="E241" s="34" t="s">
        <v>253</v>
      </c>
      <c r="F241" s="114">
        <f t="shared" si="43"/>
        <v>100</v>
      </c>
      <c r="G241" s="114">
        <f t="shared" si="43"/>
        <v>100</v>
      </c>
      <c r="H241" s="114">
        <f t="shared" si="43"/>
        <v>100</v>
      </c>
    </row>
    <row r="242" spans="1:8" ht="72">
      <c r="A242" s="8" t="s">
        <v>237</v>
      </c>
      <c r="B242" s="8">
        <v>12</v>
      </c>
      <c r="C242" s="19" t="s">
        <v>446</v>
      </c>
      <c r="D242" s="8">
        <v>811</v>
      </c>
      <c r="E242" s="34" t="s">
        <v>358</v>
      </c>
      <c r="F242" s="114">
        <v>100</v>
      </c>
      <c r="G242" s="114">
        <v>100</v>
      </c>
      <c r="H242" s="114">
        <v>100</v>
      </c>
    </row>
    <row r="243" spans="1:8" ht="36">
      <c r="A243" s="8" t="s">
        <v>237</v>
      </c>
      <c r="B243" s="8">
        <v>12</v>
      </c>
      <c r="C243" s="19" t="s">
        <v>445</v>
      </c>
      <c r="D243" s="8"/>
      <c r="E243" s="34" t="s">
        <v>107</v>
      </c>
      <c r="F243" s="114">
        <f>F244</f>
        <v>500</v>
      </c>
      <c r="G243" s="114">
        <f t="shared" ref="G243:H244" si="44">G244</f>
        <v>0</v>
      </c>
      <c r="H243" s="114">
        <f t="shared" si="44"/>
        <v>0</v>
      </c>
    </row>
    <row r="244" spans="1:8" ht="24">
      <c r="A244" s="8" t="s">
        <v>237</v>
      </c>
      <c r="B244" s="8">
        <v>12</v>
      </c>
      <c r="C244" s="19" t="s">
        <v>445</v>
      </c>
      <c r="D244" s="8" t="s">
        <v>252</v>
      </c>
      <c r="E244" s="34" t="s">
        <v>253</v>
      </c>
      <c r="F244" s="114">
        <f>F245</f>
        <v>500</v>
      </c>
      <c r="G244" s="114">
        <f t="shared" si="44"/>
        <v>0</v>
      </c>
      <c r="H244" s="114">
        <f t="shared" si="44"/>
        <v>0</v>
      </c>
    </row>
    <row r="245" spans="1:8" ht="72">
      <c r="A245" s="8" t="s">
        <v>237</v>
      </c>
      <c r="B245" s="8">
        <v>12</v>
      </c>
      <c r="C245" s="19" t="s">
        <v>445</v>
      </c>
      <c r="D245" s="99">
        <v>813</v>
      </c>
      <c r="E245" s="34" t="s">
        <v>656</v>
      </c>
      <c r="F245" s="114">
        <v>500</v>
      </c>
      <c r="G245" s="114">
        <v>0</v>
      </c>
      <c r="H245" s="114">
        <v>0</v>
      </c>
    </row>
    <row r="246" spans="1:8" ht="24">
      <c r="A246" s="8" t="s">
        <v>237</v>
      </c>
      <c r="B246" s="8">
        <v>12</v>
      </c>
      <c r="C246" s="19" t="s">
        <v>367</v>
      </c>
      <c r="D246" s="144"/>
      <c r="E246" s="145" t="s">
        <v>92</v>
      </c>
      <c r="F246" s="146">
        <f>F247</f>
        <v>760</v>
      </c>
      <c r="G246" s="146">
        <f>G247</f>
        <v>746</v>
      </c>
      <c r="H246" s="146">
        <f>H247</f>
        <v>746</v>
      </c>
    </row>
    <row r="247" spans="1:8" ht="36">
      <c r="A247" s="8" t="s">
        <v>237</v>
      </c>
      <c r="B247" s="8">
        <v>12</v>
      </c>
      <c r="C247" s="19" t="s">
        <v>368</v>
      </c>
      <c r="D247" s="8"/>
      <c r="E247" s="34" t="s">
        <v>362</v>
      </c>
      <c r="F247" s="114">
        <f>F248+F264</f>
        <v>760</v>
      </c>
      <c r="G247" s="114">
        <f>G248+G264</f>
        <v>746</v>
      </c>
      <c r="H247" s="114">
        <f>H248+H264</f>
        <v>746</v>
      </c>
    </row>
    <row r="248" spans="1:8" ht="24">
      <c r="A248" s="8" t="s">
        <v>237</v>
      </c>
      <c r="B248" s="8">
        <v>12</v>
      </c>
      <c r="C248" s="19" t="s">
        <v>369</v>
      </c>
      <c r="D248" s="8"/>
      <c r="E248" s="34" t="s">
        <v>93</v>
      </c>
      <c r="F248" s="114">
        <f>F249+F252+F255+F258+F261</f>
        <v>745</v>
      </c>
      <c r="G248" s="114">
        <f>G249+G252+G255+G258+G261</f>
        <v>745</v>
      </c>
      <c r="H248" s="114">
        <f>H249+H252+H255+H258+H261</f>
        <v>745</v>
      </c>
    </row>
    <row r="249" spans="1:8" ht="24">
      <c r="A249" s="8" t="s">
        <v>237</v>
      </c>
      <c r="B249" s="8">
        <v>12</v>
      </c>
      <c r="C249" s="19" t="s">
        <v>447</v>
      </c>
      <c r="D249" s="8"/>
      <c r="E249" s="34" t="s">
        <v>94</v>
      </c>
      <c r="F249" s="114">
        <f t="shared" ref="F249:H250" si="45">F250</f>
        <v>50</v>
      </c>
      <c r="G249" s="114">
        <f t="shared" si="45"/>
        <v>50</v>
      </c>
      <c r="H249" s="114">
        <f t="shared" si="45"/>
        <v>50</v>
      </c>
    </row>
    <row r="250" spans="1:8" ht="36">
      <c r="A250" s="8" t="s">
        <v>237</v>
      </c>
      <c r="B250" s="8">
        <v>12</v>
      </c>
      <c r="C250" s="19" t="s">
        <v>447</v>
      </c>
      <c r="D250" s="17" t="s">
        <v>246</v>
      </c>
      <c r="E250" s="35" t="s">
        <v>655</v>
      </c>
      <c r="F250" s="114">
        <f t="shared" si="45"/>
        <v>50</v>
      </c>
      <c r="G250" s="114">
        <f t="shared" si="45"/>
        <v>50</v>
      </c>
      <c r="H250" s="114">
        <f t="shared" si="45"/>
        <v>50</v>
      </c>
    </row>
    <row r="251" spans="1:8" ht="24">
      <c r="A251" s="8" t="s">
        <v>237</v>
      </c>
      <c r="B251" s="8">
        <v>12</v>
      </c>
      <c r="C251" s="19" t="s">
        <v>447</v>
      </c>
      <c r="D251" s="8" t="s">
        <v>248</v>
      </c>
      <c r="E251" s="34" t="s">
        <v>652</v>
      </c>
      <c r="F251" s="114">
        <v>50</v>
      </c>
      <c r="G251" s="114">
        <v>50</v>
      </c>
      <c r="H251" s="114">
        <v>50</v>
      </c>
    </row>
    <row r="252" spans="1:8" ht="36">
      <c r="A252" s="8" t="s">
        <v>237</v>
      </c>
      <c r="B252" s="8">
        <v>12</v>
      </c>
      <c r="C252" s="19" t="s">
        <v>448</v>
      </c>
      <c r="D252" s="8"/>
      <c r="E252" s="34" t="s">
        <v>95</v>
      </c>
      <c r="F252" s="114">
        <f t="shared" ref="F252:H253" si="46">F253</f>
        <v>50</v>
      </c>
      <c r="G252" s="114">
        <f t="shared" si="46"/>
        <v>50</v>
      </c>
      <c r="H252" s="114">
        <f t="shared" si="46"/>
        <v>50</v>
      </c>
    </row>
    <row r="253" spans="1:8" ht="36">
      <c r="A253" s="8" t="s">
        <v>237</v>
      </c>
      <c r="B253" s="8">
        <v>12</v>
      </c>
      <c r="C253" s="19" t="s">
        <v>448</v>
      </c>
      <c r="D253" s="17" t="s">
        <v>246</v>
      </c>
      <c r="E253" s="35" t="s">
        <v>655</v>
      </c>
      <c r="F253" s="114">
        <f t="shared" si="46"/>
        <v>50</v>
      </c>
      <c r="G253" s="114">
        <f t="shared" si="46"/>
        <v>50</v>
      </c>
      <c r="H253" s="114">
        <f t="shared" si="46"/>
        <v>50</v>
      </c>
    </row>
    <row r="254" spans="1:8" ht="24">
      <c r="A254" s="8" t="s">
        <v>237</v>
      </c>
      <c r="B254" s="8">
        <v>12</v>
      </c>
      <c r="C254" s="19" t="s">
        <v>448</v>
      </c>
      <c r="D254" s="8" t="s">
        <v>248</v>
      </c>
      <c r="E254" s="34" t="s">
        <v>652</v>
      </c>
      <c r="F254" s="114">
        <v>50</v>
      </c>
      <c r="G254" s="114">
        <v>50</v>
      </c>
      <c r="H254" s="114">
        <v>50</v>
      </c>
    </row>
    <row r="255" spans="1:8" ht="36">
      <c r="A255" s="8" t="s">
        <v>237</v>
      </c>
      <c r="B255" s="8">
        <v>12</v>
      </c>
      <c r="C255" s="19" t="s">
        <v>451</v>
      </c>
      <c r="D255" s="8"/>
      <c r="E255" s="34" t="s">
        <v>363</v>
      </c>
      <c r="F255" s="114">
        <f t="shared" ref="F255:H256" si="47">F256</f>
        <v>25</v>
      </c>
      <c r="G255" s="114">
        <f t="shared" si="47"/>
        <v>25</v>
      </c>
      <c r="H255" s="114">
        <f t="shared" si="47"/>
        <v>25</v>
      </c>
    </row>
    <row r="256" spans="1:8" ht="36">
      <c r="A256" s="8" t="s">
        <v>237</v>
      </c>
      <c r="B256" s="8">
        <v>12</v>
      </c>
      <c r="C256" s="19" t="s">
        <v>451</v>
      </c>
      <c r="D256" s="17" t="s">
        <v>246</v>
      </c>
      <c r="E256" s="35" t="s">
        <v>655</v>
      </c>
      <c r="F256" s="114">
        <f t="shared" si="47"/>
        <v>25</v>
      </c>
      <c r="G256" s="114">
        <f t="shared" si="47"/>
        <v>25</v>
      </c>
      <c r="H256" s="114">
        <f t="shared" si="47"/>
        <v>25</v>
      </c>
    </row>
    <row r="257" spans="1:8" ht="24">
      <c r="A257" s="8" t="s">
        <v>237</v>
      </c>
      <c r="B257" s="8">
        <v>12</v>
      </c>
      <c r="C257" s="19" t="s">
        <v>451</v>
      </c>
      <c r="D257" s="8" t="s">
        <v>248</v>
      </c>
      <c r="E257" s="34" t="s">
        <v>652</v>
      </c>
      <c r="F257" s="114">
        <v>25</v>
      </c>
      <c r="G257" s="114">
        <v>25</v>
      </c>
      <c r="H257" s="114">
        <v>25</v>
      </c>
    </row>
    <row r="258" spans="1:8" ht="72">
      <c r="A258" s="8" t="s">
        <v>237</v>
      </c>
      <c r="B258" s="8">
        <v>12</v>
      </c>
      <c r="C258" s="19" t="s">
        <v>671</v>
      </c>
      <c r="D258" s="8"/>
      <c r="E258" s="34" t="s">
        <v>670</v>
      </c>
      <c r="F258" s="114">
        <f t="shared" ref="F258:H259" si="48">F259</f>
        <v>20</v>
      </c>
      <c r="G258" s="114">
        <f t="shared" si="48"/>
        <v>20</v>
      </c>
      <c r="H258" s="114">
        <f t="shared" si="48"/>
        <v>20</v>
      </c>
    </row>
    <row r="259" spans="1:8" ht="36">
      <c r="A259" s="8" t="s">
        <v>237</v>
      </c>
      <c r="B259" s="8">
        <v>12</v>
      </c>
      <c r="C259" s="19" t="s">
        <v>671</v>
      </c>
      <c r="D259" s="17" t="s">
        <v>246</v>
      </c>
      <c r="E259" s="35" t="s">
        <v>655</v>
      </c>
      <c r="F259" s="114">
        <f t="shared" si="48"/>
        <v>20</v>
      </c>
      <c r="G259" s="114">
        <f t="shared" si="48"/>
        <v>20</v>
      </c>
      <c r="H259" s="114">
        <f t="shared" si="48"/>
        <v>20</v>
      </c>
    </row>
    <row r="260" spans="1:8" ht="24">
      <c r="A260" s="8" t="s">
        <v>237</v>
      </c>
      <c r="B260" s="8">
        <v>12</v>
      </c>
      <c r="C260" s="19" t="s">
        <v>671</v>
      </c>
      <c r="D260" s="8" t="s">
        <v>248</v>
      </c>
      <c r="E260" s="34" t="s">
        <v>652</v>
      </c>
      <c r="F260" s="114">
        <v>20</v>
      </c>
      <c r="G260" s="114">
        <v>20</v>
      </c>
      <c r="H260" s="114">
        <v>20</v>
      </c>
    </row>
    <row r="261" spans="1:8" ht="132">
      <c r="A261" s="8" t="s">
        <v>237</v>
      </c>
      <c r="B261" s="8">
        <v>12</v>
      </c>
      <c r="C261" s="19" t="s">
        <v>674</v>
      </c>
      <c r="D261" s="8"/>
      <c r="E261" s="128" t="s">
        <v>675</v>
      </c>
      <c r="F261" s="114">
        <f t="shared" ref="F261:H262" si="49">F262</f>
        <v>600</v>
      </c>
      <c r="G261" s="114">
        <f t="shared" si="49"/>
        <v>600</v>
      </c>
      <c r="H261" s="114">
        <f t="shared" si="49"/>
        <v>600</v>
      </c>
    </row>
    <row r="262" spans="1:8" ht="24">
      <c r="A262" s="8" t="s">
        <v>237</v>
      </c>
      <c r="B262" s="8">
        <v>12</v>
      </c>
      <c r="C262" s="19" t="s">
        <v>674</v>
      </c>
      <c r="D262" s="8" t="s">
        <v>252</v>
      </c>
      <c r="E262" s="34" t="s">
        <v>253</v>
      </c>
      <c r="F262" s="114">
        <f t="shared" si="49"/>
        <v>600</v>
      </c>
      <c r="G262" s="114">
        <f t="shared" si="49"/>
        <v>600</v>
      </c>
      <c r="H262" s="114">
        <f t="shared" si="49"/>
        <v>600</v>
      </c>
    </row>
    <row r="263" spans="1:8" ht="72">
      <c r="A263" s="8" t="s">
        <v>237</v>
      </c>
      <c r="B263" s="8">
        <v>12</v>
      </c>
      <c r="C263" s="19" t="s">
        <v>674</v>
      </c>
      <c r="D263" s="99">
        <v>813</v>
      </c>
      <c r="E263" s="34" t="s">
        <v>656</v>
      </c>
      <c r="F263" s="114">
        <v>600</v>
      </c>
      <c r="G263" s="114">
        <v>600</v>
      </c>
      <c r="H263" s="114">
        <v>600</v>
      </c>
    </row>
    <row r="264" spans="1:8" ht="36">
      <c r="A264" s="8" t="s">
        <v>237</v>
      </c>
      <c r="B264" s="8">
        <v>12</v>
      </c>
      <c r="C264" s="19" t="s">
        <v>370</v>
      </c>
      <c r="D264" s="8"/>
      <c r="E264" s="34" t="s">
        <v>683</v>
      </c>
      <c r="F264" s="114">
        <f>F265+F268</f>
        <v>15</v>
      </c>
      <c r="G264" s="114">
        <f t="shared" ref="G264:H266" si="50">G265</f>
        <v>1</v>
      </c>
      <c r="H264" s="114">
        <f t="shared" si="50"/>
        <v>1</v>
      </c>
    </row>
    <row r="265" spans="1:8" ht="24">
      <c r="A265" s="8" t="s">
        <v>237</v>
      </c>
      <c r="B265" s="8">
        <v>12</v>
      </c>
      <c r="C265" s="19" t="s">
        <v>452</v>
      </c>
      <c r="D265" s="8"/>
      <c r="E265" s="34" t="s">
        <v>684</v>
      </c>
      <c r="F265" s="114">
        <f>F266</f>
        <v>1</v>
      </c>
      <c r="G265" s="114">
        <f t="shared" si="50"/>
        <v>1</v>
      </c>
      <c r="H265" s="114">
        <f t="shared" si="50"/>
        <v>1</v>
      </c>
    </row>
    <row r="266" spans="1:8" ht="36">
      <c r="A266" s="8" t="s">
        <v>237</v>
      </c>
      <c r="B266" s="8">
        <v>12</v>
      </c>
      <c r="C266" s="19" t="s">
        <v>452</v>
      </c>
      <c r="D266" s="17" t="s">
        <v>246</v>
      </c>
      <c r="E266" s="35" t="s">
        <v>655</v>
      </c>
      <c r="F266" s="114">
        <f>F267</f>
        <v>1</v>
      </c>
      <c r="G266" s="114">
        <f t="shared" si="50"/>
        <v>1</v>
      </c>
      <c r="H266" s="114">
        <f t="shared" si="50"/>
        <v>1</v>
      </c>
    </row>
    <row r="267" spans="1:8" ht="24">
      <c r="A267" s="8" t="s">
        <v>237</v>
      </c>
      <c r="B267" s="8">
        <v>12</v>
      </c>
      <c r="C267" s="19" t="s">
        <v>452</v>
      </c>
      <c r="D267" s="8" t="s">
        <v>248</v>
      </c>
      <c r="E267" s="34" t="s">
        <v>652</v>
      </c>
      <c r="F267" s="114">
        <v>1</v>
      </c>
      <c r="G267" s="114">
        <v>1</v>
      </c>
      <c r="H267" s="114">
        <v>1</v>
      </c>
    </row>
    <row r="268" spans="1:8" ht="24">
      <c r="A268" s="8" t="s">
        <v>237</v>
      </c>
      <c r="B268" s="8">
        <v>12</v>
      </c>
      <c r="C268" s="19" t="s">
        <v>685</v>
      </c>
      <c r="D268" s="8"/>
      <c r="E268" s="34" t="s">
        <v>686</v>
      </c>
      <c r="F268" s="114">
        <f t="shared" ref="F268:H269" si="51">F269</f>
        <v>14</v>
      </c>
      <c r="G268" s="114">
        <f t="shared" si="51"/>
        <v>0</v>
      </c>
      <c r="H268" s="114">
        <f t="shared" si="51"/>
        <v>0</v>
      </c>
    </row>
    <row r="269" spans="1:8" ht="36">
      <c r="A269" s="8" t="s">
        <v>237</v>
      </c>
      <c r="B269" s="8">
        <v>12</v>
      </c>
      <c r="C269" s="19" t="s">
        <v>685</v>
      </c>
      <c r="D269" s="17" t="s">
        <v>246</v>
      </c>
      <c r="E269" s="35" t="s">
        <v>655</v>
      </c>
      <c r="F269" s="114">
        <f t="shared" si="51"/>
        <v>14</v>
      </c>
      <c r="G269" s="114">
        <f t="shared" si="51"/>
        <v>0</v>
      </c>
      <c r="H269" s="114">
        <f t="shared" si="51"/>
        <v>0</v>
      </c>
    </row>
    <row r="270" spans="1:8" ht="24">
      <c r="A270" s="8" t="s">
        <v>237</v>
      </c>
      <c r="B270" s="8">
        <v>12</v>
      </c>
      <c r="C270" s="19" t="s">
        <v>685</v>
      </c>
      <c r="D270" s="8" t="s">
        <v>248</v>
      </c>
      <c r="E270" s="34" t="s">
        <v>652</v>
      </c>
      <c r="F270" s="114">
        <v>14</v>
      </c>
      <c r="G270" s="114">
        <v>0</v>
      </c>
      <c r="H270" s="114">
        <v>0</v>
      </c>
    </row>
    <row r="271" spans="1:8">
      <c r="A271" s="8" t="s">
        <v>237</v>
      </c>
      <c r="B271" s="8" t="s">
        <v>337</v>
      </c>
      <c r="C271" s="7" t="s">
        <v>132</v>
      </c>
      <c r="D271" s="7"/>
      <c r="E271" s="39" t="s">
        <v>68</v>
      </c>
      <c r="F271" s="114">
        <f>F275</f>
        <v>250</v>
      </c>
      <c r="G271" s="114">
        <f>G275</f>
        <v>560</v>
      </c>
      <c r="H271" s="114">
        <f>H275</f>
        <v>560</v>
      </c>
    </row>
    <row r="272" spans="1:8" ht="48">
      <c r="A272" s="8" t="s">
        <v>237</v>
      </c>
      <c r="B272" s="8" t="s">
        <v>337</v>
      </c>
      <c r="C272" s="7" t="s">
        <v>391</v>
      </c>
      <c r="D272" s="8"/>
      <c r="E272" s="34" t="s">
        <v>392</v>
      </c>
      <c r="F272" s="114">
        <f>F274</f>
        <v>250</v>
      </c>
      <c r="G272" s="114">
        <f>G274</f>
        <v>560</v>
      </c>
      <c r="H272" s="114">
        <f>H274</f>
        <v>560</v>
      </c>
    </row>
    <row r="273" spans="1:8" ht="36">
      <c r="A273" s="8" t="s">
        <v>237</v>
      </c>
      <c r="B273" s="8" t="s">
        <v>337</v>
      </c>
      <c r="C273" s="7" t="s">
        <v>453</v>
      </c>
      <c r="D273" s="7"/>
      <c r="E273" s="34" t="s">
        <v>395</v>
      </c>
      <c r="F273" s="114">
        <f t="shared" ref="F273:H274" si="52">F274</f>
        <v>250</v>
      </c>
      <c r="G273" s="114">
        <f t="shared" si="52"/>
        <v>560</v>
      </c>
      <c r="H273" s="114">
        <f t="shared" si="52"/>
        <v>560</v>
      </c>
    </row>
    <row r="274" spans="1:8" ht="36">
      <c r="A274" s="8" t="s">
        <v>237</v>
      </c>
      <c r="B274" s="8" t="s">
        <v>337</v>
      </c>
      <c r="C274" s="7" t="s">
        <v>453</v>
      </c>
      <c r="D274" s="17" t="s">
        <v>246</v>
      </c>
      <c r="E274" s="35" t="s">
        <v>655</v>
      </c>
      <c r="F274" s="114">
        <f t="shared" si="52"/>
        <v>250</v>
      </c>
      <c r="G274" s="114">
        <f t="shared" si="52"/>
        <v>560</v>
      </c>
      <c r="H274" s="114">
        <f t="shared" si="52"/>
        <v>560</v>
      </c>
    </row>
    <row r="275" spans="1:8">
      <c r="A275" s="8" t="s">
        <v>237</v>
      </c>
      <c r="B275" s="8" t="s">
        <v>337</v>
      </c>
      <c r="C275" s="7" t="s">
        <v>453</v>
      </c>
      <c r="D275" s="8" t="s">
        <v>248</v>
      </c>
      <c r="E275" s="34" t="s">
        <v>652</v>
      </c>
      <c r="F275" s="114">
        <v>250</v>
      </c>
      <c r="G275" s="114">
        <v>560</v>
      </c>
      <c r="H275" s="114">
        <v>560</v>
      </c>
    </row>
    <row r="276" spans="1:8">
      <c r="A276" s="12" t="s">
        <v>26</v>
      </c>
      <c r="B276" s="12" t="s">
        <v>238</v>
      </c>
      <c r="C276" s="59"/>
      <c r="D276" s="11"/>
      <c r="E276" s="38" t="s">
        <v>268</v>
      </c>
      <c r="F276" s="112">
        <f>F277+F286+F324+F312</f>
        <v>34088.837</v>
      </c>
      <c r="G276" s="112">
        <f>G277+G286+G324+G312</f>
        <v>1365.191</v>
      </c>
      <c r="H276" s="112">
        <f>H277+H286+H324+H312</f>
        <v>1365.191</v>
      </c>
    </row>
    <row r="277" spans="1:8">
      <c r="A277" s="80" t="s">
        <v>26</v>
      </c>
      <c r="B277" s="80" t="s">
        <v>244</v>
      </c>
      <c r="C277" s="85"/>
      <c r="D277" s="80"/>
      <c r="E277" s="81" t="s">
        <v>646</v>
      </c>
      <c r="F277" s="113">
        <f>F278</f>
        <v>431.99899999999997</v>
      </c>
      <c r="G277" s="113">
        <f t="shared" ref="F277:H278" si="53">G278</f>
        <v>307.40699999999998</v>
      </c>
      <c r="H277" s="113">
        <f t="shared" si="53"/>
        <v>307.40699999999998</v>
      </c>
    </row>
    <row r="278" spans="1:8" ht="24">
      <c r="A278" s="7" t="s">
        <v>26</v>
      </c>
      <c r="B278" s="7" t="s">
        <v>244</v>
      </c>
      <c r="C278" s="7" t="s">
        <v>132</v>
      </c>
      <c r="D278" s="7"/>
      <c r="E278" s="34" t="s">
        <v>68</v>
      </c>
      <c r="F278" s="114">
        <f t="shared" si="53"/>
        <v>431.99899999999997</v>
      </c>
      <c r="G278" s="114">
        <f t="shared" si="53"/>
        <v>307.40699999999998</v>
      </c>
      <c r="H278" s="114">
        <f t="shared" si="53"/>
        <v>307.40699999999998</v>
      </c>
    </row>
    <row r="279" spans="1:8" ht="48">
      <c r="A279" s="7" t="s">
        <v>26</v>
      </c>
      <c r="B279" s="7" t="s">
        <v>244</v>
      </c>
      <c r="C279" s="7" t="s">
        <v>391</v>
      </c>
      <c r="D279" s="7"/>
      <c r="E279" s="34" t="s">
        <v>392</v>
      </c>
      <c r="F279" s="114">
        <f>F280+F283</f>
        <v>431.99899999999997</v>
      </c>
      <c r="G279" s="114">
        <f>G280+G283</f>
        <v>307.40699999999998</v>
      </c>
      <c r="H279" s="114">
        <f>H280+H283</f>
        <v>307.40699999999998</v>
      </c>
    </row>
    <row r="280" spans="1:8" ht="48">
      <c r="A280" s="7" t="s">
        <v>26</v>
      </c>
      <c r="B280" s="7" t="s">
        <v>244</v>
      </c>
      <c r="C280" s="7" t="s">
        <v>2</v>
      </c>
      <c r="D280" s="8"/>
      <c r="E280" s="34" t="s">
        <v>281</v>
      </c>
      <c r="F280" s="114">
        <f t="shared" ref="F280:H281" si="54">F281</f>
        <v>307.40699999999998</v>
      </c>
      <c r="G280" s="114">
        <f t="shared" si="54"/>
        <v>307.40699999999998</v>
      </c>
      <c r="H280" s="114">
        <f t="shared" si="54"/>
        <v>307.40699999999998</v>
      </c>
    </row>
    <row r="281" spans="1:8" ht="36">
      <c r="A281" s="7" t="s">
        <v>26</v>
      </c>
      <c r="B281" s="7" t="s">
        <v>244</v>
      </c>
      <c r="C281" s="7" t="s">
        <v>2</v>
      </c>
      <c r="D281" s="17" t="s">
        <v>246</v>
      </c>
      <c r="E281" s="35" t="s">
        <v>655</v>
      </c>
      <c r="F281" s="114">
        <f t="shared" si="54"/>
        <v>307.40699999999998</v>
      </c>
      <c r="G281" s="114">
        <f t="shared" si="54"/>
        <v>307.40699999999998</v>
      </c>
      <c r="H281" s="114">
        <f t="shared" si="54"/>
        <v>307.40699999999998</v>
      </c>
    </row>
    <row r="282" spans="1:8">
      <c r="A282" s="7" t="s">
        <v>26</v>
      </c>
      <c r="B282" s="7" t="s">
        <v>244</v>
      </c>
      <c r="C282" s="7" t="s">
        <v>2</v>
      </c>
      <c r="D282" s="8" t="s">
        <v>248</v>
      </c>
      <c r="E282" s="34" t="s">
        <v>652</v>
      </c>
      <c r="F282" s="114">
        <v>307.40699999999998</v>
      </c>
      <c r="G282" s="114">
        <v>307.40699999999998</v>
      </c>
      <c r="H282" s="114">
        <v>307.40699999999998</v>
      </c>
    </row>
    <row r="283" spans="1:8" ht="48">
      <c r="A283" s="7" t="s">
        <v>26</v>
      </c>
      <c r="B283" s="7" t="s">
        <v>244</v>
      </c>
      <c r="C283" s="19" t="s">
        <v>647</v>
      </c>
      <c r="D283" s="7"/>
      <c r="E283" s="34" t="s">
        <v>648</v>
      </c>
      <c r="F283" s="114">
        <f t="shared" ref="F283:H284" si="55">F284</f>
        <v>124.592</v>
      </c>
      <c r="G283" s="114">
        <f t="shared" si="55"/>
        <v>0</v>
      </c>
      <c r="H283" s="114">
        <f t="shared" si="55"/>
        <v>0</v>
      </c>
    </row>
    <row r="284" spans="1:8" ht="36">
      <c r="A284" s="7" t="s">
        <v>26</v>
      </c>
      <c r="B284" s="7" t="s">
        <v>244</v>
      </c>
      <c r="C284" s="19" t="s">
        <v>647</v>
      </c>
      <c r="D284" s="17" t="s">
        <v>246</v>
      </c>
      <c r="E284" s="35" t="s">
        <v>655</v>
      </c>
      <c r="F284" s="114">
        <f t="shared" si="55"/>
        <v>124.592</v>
      </c>
      <c r="G284" s="114">
        <f t="shared" si="55"/>
        <v>0</v>
      </c>
      <c r="H284" s="114">
        <f t="shared" si="55"/>
        <v>0</v>
      </c>
    </row>
    <row r="285" spans="1:8" ht="24">
      <c r="A285" s="7" t="s">
        <v>26</v>
      </c>
      <c r="B285" s="7" t="s">
        <v>244</v>
      </c>
      <c r="C285" s="19" t="s">
        <v>647</v>
      </c>
      <c r="D285" s="8" t="s">
        <v>248</v>
      </c>
      <c r="E285" s="34" t="s">
        <v>652</v>
      </c>
      <c r="F285" s="114">
        <v>124.592</v>
      </c>
      <c r="G285" s="114">
        <v>0</v>
      </c>
      <c r="H285" s="114">
        <v>0</v>
      </c>
    </row>
    <row r="286" spans="1:8">
      <c r="A286" s="80" t="s">
        <v>26</v>
      </c>
      <c r="B286" s="80" t="s">
        <v>284</v>
      </c>
      <c r="C286" s="85"/>
      <c r="D286" s="82"/>
      <c r="E286" s="81" t="s">
        <v>282</v>
      </c>
      <c r="F286" s="113">
        <f>F292+F287</f>
        <v>30800.510000000002</v>
      </c>
      <c r="G286" s="113">
        <f>G292</f>
        <v>0</v>
      </c>
      <c r="H286" s="113">
        <f>H292</f>
        <v>0</v>
      </c>
    </row>
    <row r="287" spans="1:8" ht="24">
      <c r="A287" s="7" t="s">
        <v>26</v>
      </c>
      <c r="B287" s="7" t="s">
        <v>284</v>
      </c>
      <c r="C287" s="7" t="s">
        <v>132</v>
      </c>
      <c r="D287" s="7"/>
      <c r="E287" s="34" t="s">
        <v>68</v>
      </c>
      <c r="F287" s="114">
        <f>F288</f>
        <v>18446.21</v>
      </c>
      <c r="G287" s="114">
        <f>G288</f>
        <v>0</v>
      </c>
      <c r="H287" s="114">
        <f>H288</f>
        <v>0</v>
      </c>
    </row>
    <row r="288" spans="1:8" ht="48">
      <c r="A288" s="7" t="s">
        <v>26</v>
      </c>
      <c r="B288" s="7" t="s">
        <v>284</v>
      </c>
      <c r="C288" s="7" t="s">
        <v>391</v>
      </c>
      <c r="D288" s="7"/>
      <c r="E288" s="34" t="s">
        <v>392</v>
      </c>
      <c r="F288" s="114">
        <f>F290</f>
        <v>18446.21</v>
      </c>
      <c r="G288" s="114">
        <f>G290</f>
        <v>0</v>
      </c>
      <c r="H288" s="114">
        <f>H290</f>
        <v>0</v>
      </c>
    </row>
    <row r="289" spans="1:14" ht="36">
      <c r="A289" s="7" t="s">
        <v>26</v>
      </c>
      <c r="B289" s="7" t="s">
        <v>284</v>
      </c>
      <c r="C289" s="7" t="s">
        <v>11</v>
      </c>
      <c r="D289" s="14"/>
      <c r="E289" s="88" t="s">
        <v>651</v>
      </c>
      <c r="F289" s="114">
        <f t="shared" ref="F289:H290" si="56">F290</f>
        <v>18446.21</v>
      </c>
      <c r="G289" s="114">
        <f t="shared" si="56"/>
        <v>0</v>
      </c>
      <c r="H289" s="114">
        <f t="shared" si="56"/>
        <v>0</v>
      </c>
      <c r="N289" s="152"/>
    </row>
    <row r="290" spans="1:14">
      <c r="A290" s="7" t="s">
        <v>26</v>
      </c>
      <c r="B290" s="7" t="s">
        <v>284</v>
      </c>
      <c r="C290" s="7" t="s">
        <v>11</v>
      </c>
      <c r="D290" s="8" t="s">
        <v>252</v>
      </c>
      <c r="E290" s="34" t="s">
        <v>253</v>
      </c>
      <c r="F290" s="114">
        <f t="shared" si="56"/>
        <v>18446.21</v>
      </c>
      <c r="G290" s="114">
        <f t="shared" si="56"/>
        <v>0</v>
      </c>
      <c r="H290" s="114">
        <f t="shared" si="56"/>
        <v>0</v>
      </c>
    </row>
    <row r="291" spans="1:14" ht="72">
      <c r="A291" s="7" t="s">
        <v>26</v>
      </c>
      <c r="B291" s="7" t="s">
        <v>284</v>
      </c>
      <c r="C291" s="7" t="s">
        <v>11</v>
      </c>
      <c r="D291" s="99">
        <v>813</v>
      </c>
      <c r="E291" s="34" t="s">
        <v>656</v>
      </c>
      <c r="F291" s="114">
        <v>18446.21</v>
      </c>
      <c r="G291" s="114">
        <v>0</v>
      </c>
      <c r="H291" s="114">
        <v>0</v>
      </c>
    </row>
    <row r="292" spans="1:14" ht="36">
      <c r="A292" s="7" t="s">
        <v>26</v>
      </c>
      <c r="B292" s="7" t="s">
        <v>284</v>
      </c>
      <c r="C292" s="21" t="s">
        <v>261</v>
      </c>
      <c r="D292" s="8"/>
      <c r="E292" s="34" t="s">
        <v>326</v>
      </c>
      <c r="F292" s="114">
        <f t="shared" ref="F292:G293" si="57">F293</f>
        <v>12354.300000000001</v>
      </c>
      <c r="G292" s="114">
        <f t="shared" si="57"/>
        <v>0</v>
      </c>
      <c r="H292" s="114">
        <v>0</v>
      </c>
    </row>
    <row r="293" spans="1:14" ht="36">
      <c r="A293" s="7" t="s">
        <v>26</v>
      </c>
      <c r="B293" s="7" t="s">
        <v>284</v>
      </c>
      <c r="C293" s="19" t="s">
        <v>262</v>
      </c>
      <c r="D293" s="8"/>
      <c r="E293" s="34" t="s">
        <v>264</v>
      </c>
      <c r="F293" s="114">
        <f t="shared" si="57"/>
        <v>12354.300000000001</v>
      </c>
      <c r="G293" s="114">
        <f t="shared" si="57"/>
        <v>0</v>
      </c>
      <c r="H293" s="114">
        <f>H294</f>
        <v>0</v>
      </c>
    </row>
    <row r="294" spans="1:14" ht="36">
      <c r="A294" s="7" t="s">
        <v>26</v>
      </c>
      <c r="B294" s="7" t="s">
        <v>284</v>
      </c>
      <c r="C294" s="19" t="s">
        <v>266</v>
      </c>
      <c r="D294" s="8"/>
      <c r="E294" s="34" t="s">
        <v>265</v>
      </c>
      <c r="F294" s="114">
        <f>F304+F295+F298+F301+F309</f>
        <v>12354.300000000001</v>
      </c>
      <c r="G294" s="114">
        <f t="shared" ref="G294:H294" si="58">G304+G295+G298+G301+G309</f>
        <v>0</v>
      </c>
      <c r="H294" s="114">
        <f t="shared" si="58"/>
        <v>0</v>
      </c>
    </row>
    <row r="295" spans="1:14" ht="36">
      <c r="A295" s="7" t="s">
        <v>26</v>
      </c>
      <c r="B295" s="7" t="s">
        <v>284</v>
      </c>
      <c r="C295" s="19" t="s">
        <v>763</v>
      </c>
      <c r="D295" s="8"/>
      <c r="E295" s="141" t="s">
        <v>762</v>
      </c>
      <c r="F295" s="114">
        <f>F296</f>
        <v>1177</v>
      </c>
      <c r="G295" s="114">
        <f t="shared" ref="G295:H295" si="59">G296</f>
        <v>0</v>
      </c>
      <c r="H295" s="114">
        <f t="shared" si="59"/>
        <v>0</v>
      </c>
    </row>
    <row r="296" spans="1:14" ht="36">
      <c r="A296" s="7" t="s">
        <v>26</v>
      </c>
      <c r="B296" s="7" t="s">
        <v>284</v>
      </c>
      <c r="C296" s="19" t="s">
        <v>763</v>
      </c>
      <c r="D296" s="17" t="s">
        <v>246</v>
      </c>
      <c r="E296" s="35" t="s">
        <v>655</v>
      </c>
      <c r="F296" s="114">
        <f t="shared" ref="F296:H296" si="60">F297</f>
        <v>1177</v>
      </c>
      <c r="G296" s="114">
        <f t="shared" si="60"/>
        <v>0</v>
      </c>
      <c r="H296" s="114">
        <f t="shared" si="60"/>
        <v>0</v>
      </c>
    </row>
    <row r="297" spans="1:14" ht="24">
      <c r="A297" s="7" t="s">
        <v>26</v>
      </c>
      <c r="B297" s="7" t="s">
        <v>284</v>
      </c>
      <c r="C297" s="19" t="s">
        <v>763</v>
      </c>
      <c r="D297" s="8" t="s">
        <v>248</v>
      </c>
      <c r="E297" s="34" t="s">
        <v>652</v>
      </c>
      <c r="F297" s="114">
        <v>1177</v>
      </c>
      <c r="G297" s="114">
        <v>0</v>
      </c>
      <c r="H297" s="114">
        <v>0</v>
      </c>
    </row>
    <row r="298" spans="1:14" ht="36">
      <c r="A298" s="7" t="s">
        <v>26</v>
      </c>
      <c r="B298" s="7" t="s">
        <v>284</v>
      </c>
      <c r="C298" s="7" t="s">
        <v>7</v>
      </c>
      <c r="D298" s="7"/>
      <c r="E298" s="34" t="s">
        <v>8</v>
      </c>
      <c r="F298" s="114">
        <f>F299</f>
        <v>420</v>
      </c>
      <c r="G298" s="114">
        <f t="shared" ref="F298:H299" si="61">G299</f>
        <v>0</v>
      </c>
      <c r="H298" s="114">
        <f t="shared" si="61"/>
        <v>0</v>
      </c>
    </row>
    <row r="299" spans="1:14" ht="36">
      <c r="A299" s="7" t="s">
        <v>26</v>
      </c>
      <c r="B299" s="7" t="s">
        <v>284</v>
      </c>
      <c r="C299" s="7" t="s">
        <v>7</v>
      </c>
      <c r="D299" s="8">
        <v>400</v>
      </c>
      <c r="E299" s="34" t="s">
        <v>408</v>
      </c>
      <c r="F299" s="114">
        <f t="shared" si="61"/>
        <v>420</v>
      </c>
      <c r="G299" s="114">
        <f t="shared" si="61"/>
        <v>0</v>
      </c>
      <c r="H299" s="114">
        <f t="shared" si="61"/>
        <v>0</v>
      </c>
    </row>
    <row r="300" spans="1:14" ht="48">
      <c r="A300" s="7" t="s">
        <v>26</v>
      </c>
      <c r="B300" s="7" t="s">
        <v>284</v>
      </c>
      <c r="C300" s="7" t="s">
        <v>7</v>
      </c>
      <c r="D300" s="8">
        <v>414</v>
      </c>
      <c r="E300" s="34" t="s">
        <v>407</v>
      </c>
      <c r="F300" s="114">
        <v>420</v>
      </c>
      <c r="G300" s="114">
        <v>0</v>
      </c>
      <c r="H300" s="114">
        <v>0</v>
      </c>
    </row>
    <row r="301" spans="1:14" ht="36">
      <c r="A301" s="7" t="s">
        <v>26</v>
      </c>
      <c r="B301" s="7" t="s">
        <v>284</v>
      </c>
      <c r="C301" s="19" t="s">
        <v>9</v>
      </c>
      <c r="D301" s="8"/>
      <c r="E301" s="34" t="s">
        <v>10</v>
      </c>
      <c r="F301" s="114">
        <f>F302</f>
        <v>3567.62</v>
      </c>
      <c r="G301" s="114">
        <f t="shared" ref="G301:H301" si="62">G302</f>
        <v>0</v>
      </c>
      <c r="H301" s="114">
        <f t="shared" si="62"/>
        <v>0</v>
      </c>
    </row>
    <row r="302" spans="1:14" ht="36">
      <c r="A302" s="7" t="s">
        <v>26</v>
      </c>
      <c r="B302" s="7" t="s">
        <v>284</v>
      </c>
      <c r="C302" s="19" t="s">
        <v>9</v>
      </c>
      <c r="D302" s="8">
        <v>400</v>
      </c>
      <c r="E302" s="34" t="s">
        <v>408</v>
      </c>
      <c r="F302" s="114">
        <f>F303</f>
        <v>3567.62</v>
      </c>
      <c r="G302" s="114">
        <f>G303</f>
        <v>0</v>
      </c>
      <c r="H302" s="114">
        <f>H303</f>
        <v>0</v>
      </c>
    </row>
    <row r="303" spans="1:14" ht="48">
      <c r="A303" s="7" t="s">
        <v>26</v>
      </c>
      <c r="B303" s="7" t="s">
        <v>284</v>
      </c>
      <c r="C303" s="19" t="s">
        <v>9</v>
      </c>
      <c r="D303" s="8">
        <v>414</v>
      </c>
      <c r="E303" s="34" t="s">
        <v>407</v>
      </c>
      <c r="F303" s="114">
        <v>3567.62</v>
      </c>
      <c r="G303" s="114">
        <v>0</v>
      </c>
      <c r="H303" s="114">
        <v>0</v>
      </c>
    </row>
    <row r="304" spans="1:14" ht="36">
      <c r="A304" s="7" t="s">
        <v>26</v>
      </c>
      <c r="B304" s="7" t="s">
        <v>284</v>
      </c>
      <c r="C304" s="19" t="s">
        <v>269</v>
      </c>
      <c r="D304" s="8"/>
      <c r="E304" s="34" t="s">
        <v>270</v>
      </c>
      <c r="F304" s="114">
        <f>F307+F305</f>
        <v>4326.1550000000007</v>
      </c>
      <c r="G304" s="114">
        <f>G307</f>
        <v>0</v>
      </c>
      <c r="H304" s="114">
        <f>H307</f>
        <v>0</v>
      </c>
    </row>
    <row r="305" spans="1:8" ht="36">
      <c r="A305" s="7"/>
      <c r="B305" s="7"/>
      <c r="C305" s="19" t="s">
        <v>269</v>
      </c>
      <c r="D305" s="17" t="s">
        <v>246</v>
      </c>
      <c r="E305" s="35" t="s">
        <v>655</v>
      </c>
      <c r="F305" s="114">
        <f>F306</f>
        <v>1000</v>
      </c>
      <c r="G305" s="114">
        <f t="shared" ref="G305:H305" si="63">G306</f>
        <v>0</v>
      </c>
      <c r="H305" s="114">
        <f t="shared" si="63"/>
        <v>0</v>
      </c>
    </row>
    <row r="306" spans="1:8" ht="24">
      <c r="A306" s="7"/>
      <c r="B306" s="7"/>
      <c r="C306" s="19" t="s">
        <v>269</v>
      </c>
      <c r="D306" s="8" t="s">
        <v>248</v>
      </c>
      <c r="E306" s="34" t="s">
        <v>652</v>
      </c>
      <c r="F306" s="114">
        <v>1000</v>
      </c>
      <c r="G306" s="114">
        <v>0</v>
      </c>
      <c r="H306" s="114">
        <v>0</v>
      </c>
    </row>
    <row r="307" spans="1:8" ht="36">
      <c r="A307" s="7" t="s">
        <v>26</v>
      </c>
      <c r="B307" s="7" t="s">
        <v>284</v>
      </c>
      <c r="C307" s="19" t="s">
        <v>269</v>
      </c>
      <c r="D307" s="8">
        <v>400</v>
      </c>
      <c r="E307" s="34" t="s">
        <v>408</v>
      </c>
      <c r="F307" s="114">
        <f t="shared" ref="F307:G307" si="64">F308</f>
        <v>3326.1550000000002</v>
      </c>
      <c r="G307" s="114">
        <f t="shared" si="64"/>
        <v>0</v>
      </c>
      <c r="H307" s="114">
        <f>H308</f>
        <v>0</v>
      </c>
    </row>
    <row r="308" spans="1:8" ht="48">
      <c r="A308" s="7" t="s">
        <v>26</v>
      </c>
      <c r="B308" s="7" t="s">
        <v>284</v>
      </c>
      <c r="C308" s="19" t="s">
        <v>269</v>
      </c>
      <c r="D308" s="8">
        <v>414</v>
      </c>
      <c r="E308" s="34" t="s">
        <v>407</v>
      </c>
      <c r="F308" s="114">
        <v>3326.1550000000002</v>
      </c>
      <c r="G308" s="114">
        <v>0</v>
      </c>
      <c r="H308" s="114">
        <v>0</v>
      </c>
    </row>
    <row r="309" spans="1:8" ht="36">
      <c r="A309" s="7" t="s">
        <v>26</v>
      </c>
      <c r="B309" s="7" t="s">
        <v>284</v>
      </c>
      <c r="C309" s="19" t="s">
        <v>454</v>
      </c>
      <c r="D309" s="8"/>
      <c r="E309" s="66" t="s">
        <v>13</v>
      </c>
      <c r="F309" s="114">
        <f t="shared" ref="F309:H310" si="65">F310</f>
        <v>2863.5250000000001</v>
      </c>
      <c r="G309" s="114">
        <f t="shared" si="65"/>
        <v>0</v>
      </c>
      <c r="H309" s="114">
        <f t="shared" si="65"/>
        <v>0</v>
      </c>
    </row>
    <row r="310" spans="1:8" ht="36">
      <c r="A310" s="7" t="s">
        <v>26</v>
      </c>
      <c r="B310" s="7" t="s">
        <v>284</v>
      </c>
      <c r="C310" s="19" t="s">
        <v>454</v>
      </c>
      <c r="D310" s="8">
        <v>400</v>
      </c>
      <c r="E310" s="34" t="s">
        <v>408</v>
      </c>
      <c r="F310" s="114">
        <f t="shared" si="65"/>
        <v>2863.5250000000001</v>
      </c>
      <c r="G310" s="114">
        <f t="shared" si="65"/>
        <v>0</v>
      </c>
      <c r="H310" s="114">
        <f t="shared" si="65"/>
        <v>0</v>
      </c>
    </row>
    <row r="311" spans="1:8" ht="48">
      <c r="A311" s="7" t="s">
        <v>26</v>
      </c>
      <c r="B311" s="7" t="s">
        <v>284</v>
      </c>
      <c r="C311" s="19" t="s">
        <v>454</v>
      </c>
      <c r="D311" s="8">
        <v>414</v>
      </c>
      <c r="E311" s="34" t="s">
        <v>407</v>
      </c>
      <c r="F311" s="114">
        <v>2863.5250000000001</v>
      </c>
      <c r="G311" s="114">
        <v>0</v>
      </c>
      <c r="H311" s="114">
        <v>0</v>
      </c>
    </row>
    <row r="312" spans="1:8">
      <c r="A312" s="80" t="s">
        <v>26</v>
      </c>
      <c r="B312" s="80" t="s">
        <v>310</v>
      </c>
      <c r="C312" s="85"/>
      <c r="D312" s="82"/>
      <c r="E312" s="81" t="s">
        <v>719</v>
      </c>
      <c r="F312" s="113">
        <f>F319+F313</f>
        <v>1690.1120000000001</v>
      </c>
      <c r="G312" s="113">
        <f t="shared" ref="G312:H312" si="66">G319</f>
        <v>0</v>
      </c>
      <c r="H312" s="113">
        <f t="shared" si="66"/>
        <v>0</v>
      </c>
    </row>
    <row r="313" spans="1:8" ht="24">
      <c r="A313" s="7" t="s">
        <v>26</v>
      </c>
      <c r="B313" s="7" t="s">
        <v>310</v>
      </c>
      <c r="C313" s="7" t="s">
        <v>402</v>
      </c>
      <c r="D313" s="7"/>
      <c r="E313" s="34" t="s">
        <v>108</v>
      </c>
      <c r="F313" s="114">
        <f>F314</f>
        <v>690.11199999999997</v>
      </c>
      <c r="G313" s="114">
        <f t="shared" ref="G313:H317" si="67">G314</f>
        <v>0</v>
      </c>
      <c r="H313" s="114">
        <f t="shared" si="67"/>
        <v>0</v>
      </c>
    </row>
    <row r="314" spans="1:8" ht="60">
      <c r="A314" s="7" t="s">
        <v>26</v>
      </c>
      <c r="B314" s="7" t="s">
        <v>310</v>
      </c>
      <c r="C314" s="7" t="s">
        <v>530</v>
      </c>
      <c r="D314" s="7"/>
      <c r="E314" s="34" t="s">
        <v>420</v>
      </c>
      <c r="F314" s="114">
        <f>F315</f>
        <v>690.11199999999997</v>
      </c>
      <c r="G314" s="114">
        <f t="shared" si="67"/>
        <v>0</v>
      </c>
      <c r="H314" s="114">
        <f t="shared" si="67"/>
        <v>0</v>
      </c>
    </row>
    <row r="315" spans="1:8" ht="108">
      <c r="A315" s="7" t="s">
        <v>26</v>
      </c>
      <c r="B315" s="7" t="s">
        <v>310</v>
      </c>
      <c r="C315" s="7" t="s">
        <v>531</v>
      </c>
      <c r="D315" s="7"/>
      <c r="E315" s="34" t="s">
        <v>223</v>
      </c>
      <c r="F315" s="114">
        <f>F316</f>
        <v>690.11199999999997</v>
      </c>
      <c r="G315" s="114">
        <f t="shared" si="67"/>
        <v>0</v>
      </c>
      <c r="H315" s="114">
        <f t="shared" si="67"/>
        <v>0</v>
      </c>
    </row>
    <row r="316" spans="1:8" ht="36">
      <c r="A316" s="7" t="s">
        <v>26</v>
      </c>
      <c r="B316" s="7" t="s">
        <v>310</v>
      </c>
      <c r="C316" s="7" t="s">
        <v>765</v>
      </c>
      <c r="D316" s="7"/>
      <c r="E316" s="141" t="s">
        <v>764</v>
      </c>
      <c r="F316" s="114">
        <f>F317</f>
        <v>690.11199999999997</v>
      </c>
      <c r="G316" s="114">
        <f t="shared" si="67"/>
        <v>0</v>
      </c>
      <c r="H316" s="114">
        <f t="shared" si="67"/>
        <v>0</v>
      </c>
    </row>
    <row r="317" spans="1:8" ht="36">
      <c r="A317" s="7" t="s">
        <v>26</v>
      </c>
      <c r="B317" s="7" t="s">
        <v>310</v>
      </c>
      <c r="C317" s="7" t="s">
        <v>765</v>
      </c>
      <c r="D317" s="17" t="s">
        <v>246</v>
      </c>
      <c r="E317" s="35" t="s">
        <v>655</v>
      </c>
      <c r="F317" s="114">
        <f>F318</f>
        <v>690.11199999999997</v>
      </c>
      <c r="G317" s="114">
        <f t="shared" si="67"/>
        <v>0</v>
      </c>
      <c r="H317" s="114">
        <f t="shared" si="67"/>
        <v>0</v>
      </c>
    </row>
    <row r="318" spans="1:8">
      <c r="A318" s="7" t="s">
        <v>26</v>
      </c>
      <c r="B318" s="7" t="s">
        <v>310</v>
      </c>
      <c r="C318" s="7" t="s">
        <v>765</v>
      </c>
      <c r="D318" s="8" t="s">
        <v>248</v>
      </c>
      <c r="E318" s="34" t="s">
        <v>652</v>
      </c>
      <c r="F318" s="114">
        <v>690.11199999999997</v>
      </c>
      <c r="G318" s="114">
        <v>0</v>
      </c>
      <c r="H318" s="114">
        <v>0</v>
      </c>
    </row>
    <row r="319" spans="1:8" ht="24">
      <c r="A319" s="7" t="s">
        <v>26</v>
      </c>
      <c r="B319" s="7" t="s">
        <v>310</v>
      </c>
      <c r="C319" s="7" t="s">
        <v>132</v>
      </c>
      <c r="D319" s="7"/>
      <c r="E319" s="34" t="s">
        <v>68</v>
      </c>
      <c r="F319" s="114">
        <f>F320</f>
        <v>1000</v>
      </c>
      <c r="G319" s="114">
        <f t="shared" ref="G319:H319" si="68">G320</f>
        <v>0</v>
      </c>
      <c r="H319" s="114">
        <f t="shared" si="68"/>
        <v>0</v>
      </c>
    </row>
    <row r="320" spans="1:8" ht="36">
      <c r="A320" s="7" t="s">
        <v>26</v>
      </c>
      <c r="B320" s="7" t="s">
        <v>310</v>
      </c>
      <c r="C320" s="7" t="s">
        <v>415</v>
      </c>
      <c r="D320" s="7"/>
      <c r="E320" s="34" t="s">
        <v>69</v>
      </c>
      <c r="F320" s="114">
        <f t="shared" ref="F320:H322" si="69">F321</f>
        <v>1000</v>
      </c>
      <c r="G320" s="114">
        <f t="shared" si="69"/>
        <v>0</v>
      </c>
      <c r="H320" s="114">
        <f t="shared" si="69"/>
        <v>0</v>
      </c>
    </row>
    <row r="321" spans="1:10" ht="24">
      <c r="A321" s="7" t="s">
        <v>26</v>
      </c>
      <c r="B321" s="7" t="s">
        <v>310</v>
      </c>
      <c r="C321" s="7" t="s">
        <v>721</v>
      </c>
      <c r="D321" s="7"/>
      <c r="E321" s="34" t="s">
        <v>720</v>
      </c>
      <c r="F321" s="114">
        <f t="shared" si="69"/>
        <v>1000</v>
      </c>
      <c r="G321" s="114">
        <f t="shared" si="69"/>
        <v>0</v>
      </c>
      <c r="H321" s="114">
        <f t="shared" si="69"/>
        <v>0</v>
      </c>
    </row>
    <row r="322" spans="1:10" ht="36">
      <c r="A322" s="7" t="s">
        <v>26</v>
      </c>
      <c r="B322" s="7" t="s">
        <v>310</v>
      </c>
      <c r="C322" s="7" t="s">
        <v>721</v>
      </c>
      <c r="D322" s="17" t="s">
        <v>246</v>
      </c>
      <c r="E322" s="35" t="s">
        <v>655</v>
      </c>
      <c r="F322" s="114">
        <f t="shared" si="69"/>
        <v>1000</v>
      </c>
      <c r="G322" s="114">
        <f t="shared" si="69"/>
        <v>0</v>
      </c>
      <c r="H322" s="114">
        <f t="shared" si="69"/>
        <v>0</v>
      </c>
    </row>
    <row r="323" spans="1:10">
      <c r="A323" s="7" t="s">
        <v>26</v>
      </c>
      <c r="B323" s="7" t="s">
        <v>310</v>
      </c>
      <c r="C323" s="7" t="s">
        <v>721</v>
      </c>
      <c r="D323" s="8" t="s">
        <v>248</v>
      </c>
      <c r="E323" s="34" t="s">
        <v>652</v>
      </c>
      <c r="F323" s="114">
        <v>1000</v>
      </c>
      <c r="G323" s="114">
        <v>0</v>
      </c>
      <c r="H323" s="114">
        <v>0</v>
      </c>
    </row>
    <row r="324" spans="1:10" ht="24">
      <c r="A324" s="80" t="s">
        <v>26</v>
      </c>
      <c r="B324" s="80" t="s">
        <v>26</v>
      </c>
      <c r="C324" s="80"/>
      <c r="D324" s="82"/>
      <c r="E324" s="81" t="s">
        <v>687</v>
      </c>
      <c r="F324" s="113">
        <f>F325</f>
        <v>1166.2159999999999</v>
      </c>
      <c r="G324" s="113">
        <f t="shared" ref="G324:H328" si="70">G325</f>
        <v>1057.7840000000001</v>
      </c>
      <c r="H324" s="113">
        <f t="shared" si="70"/>
        <v>1057.7840000000001</v>
      </c>
    </row>
    <row r="325" spans="1:10" ht="24">
      <c r="A325" s="7" t="s">
        <v>26</v>
      </c>
      <c r="B325" s="7" t="s">
        <v>26</v>
      </c>
      <c r="C325" s="7" t="s">
        <v>132</v>
      </c>
      <c r="D325" s="7"/>
      <c r="E325" s="34" t="s">
        <v>68</v>
      </c>
      <c r="F325" s="114">
        <f>F326</f>
        <v>1166.2159999999999</v>
      </c>
      <c r="G325" s="114">
        <f t="shared" si="70"/>
        <v>1057.7840000000001</v>
      </c>
      <c r="H325" s="114">
        <f t="shared" si="70"/>
        <v>1057.7840000000001</v>
      </c>
    </row>
    <row r="326" spans="1:10" ht="48">
      <c r="A326" s="7" t="s">
        <v>26</v>
      </c>
      <c r="B326" s="7" t="s">
        <v>26</v>
      </c>
      <c r="C326" s="7" t="s">
        <v>391</v>
      </c>
      <c r="D326" s="7"/>
      <c r="E326" s="34" t="s">
        <v>392</v>
      </c>
      <c r="F326" s="114">
        <f>F327</f>
        <v>1166.2159999999999</v>
      </c>
      <c r="G326" s="114">
        <f t="shared" si="70"/>
        <v>1057.7840000000001</v>
      </c>
      <c r="H326" s="114">
        <f t="shared" si="70"/>
        <v>1057.7840000000001</v>
      </c>
    </row>
    <row r="327" spans="1:10" ht="24">
      <c r="A327" s="7" t="s">
        <v>26</v>
      </c>
      <c r="B327" s="7" t="s">
        <v>26</v>
      </c>
      <c r="C327" s="7" t="s">
        <v>512</v>
      </c>
      <c r="D327" s="8"/>
      <c r="E327" s="34" t="s">
        <v>394</v>
      </c>
      <c r="F327" s="114">
        <f>F328</f>
        <v>1166.2159999999999</v>
      </c>
      <c r="G327" s="114">
        <f t="shared" si="70"/>
        <v>1057.7840000000001</v>
      </c>
      <c r="H327" s="114">
        <f t="shared" si="70"/>
        <v>1057.7840000000001</v>
      </c>
    </row>
    <row r="328" spans="1:10" ht="36">
      <c r="A328" s="7" t="s">
        <v>26</v>
      </c>
      <c r="B328" s="7" t="s">
        <v>26</v>
      </c>
      <c r="C328" s="7" t="s">
        <v>512</v>
      </c>
      <c r="D328" s="17" t="s">
        <v>246</v>
      </c>
      <c r="E328" s="35" t="s">
        <v>655</v>
      </c>
      <c r="F328" s="114">
        <f>F329</f>
        <v>1166.2159999999999</v>
      </c>
      <c r="G328" s="114">
        <f t="shared" si="70"/>
        <v>1057.7840000000001</v>
      </c>
      <c r="H328" s="114">
        <f t="shared" si="70"/>
        <v>1057.7840000000001</v>
      </c>
    </row>
    <row r="329" spans="1:10">
      <c r="A329" s="7" t="s">
        <v>26</v>
      </c>
      <c r="B329" s="7" t="s">
        <v>26</v>
      </c>
      <c r="C329" s="7" t="s">
        <v>512</v>
      </c>
      <c r="D329" s="8" t="s">
        <v>248</v>
      </c>
      <c r="E329" s="34" t="s">
        <v>652</v>
      </c>
      <c r="F329" s="114">
        <v>1166.2159999999999</v>
      </c>
      <c r="G329" s="114">
        <v>1057.7840000000001</v>
      </c>
      <c r="H329" s="114">
        <v>1057.7840000000001</v>
      </c>
    </row>
    <row r="330" spans="1:10">
      <c r="A330" s="11" t="s">
        <v>255</v>
      </c>
      <c r="B330" s="11" t="s">
        <v>238</v>
      </c>
      <c r="C330" s="12"/>
      <c r="D330" s="8"/>
      <c r="E330" s="38" t="s">
        <v>283</v>
      </c>
      <c r="F330" s="112">
        <f>F331+F352+F404+F443+F456+F482</f>
        <v>1180335.8090000001</v>
      </c>
      <c r="G330" s="112">
        <f>G331+G352+G404+G443+G456+G482</f>
        <v>1122393.1240000001</v>
      </c>
      <c r="H330" s="112">
        <f>H331+H352+H404+H443+H456+H482</f>
        <v>1106002.946</v>
      </c>
    </row>
    <row r="331" spans="1:10">
      <c r="A331" s="82" t="s">
        <v>255</v>
      </c>
      <c r="B331" s="82" t="s">
        <v>244</v>
      </c>
      <c r="C331" s="80"/>
      <c r="D331" s="82"/>
      <c r="E331" s="84" t="s">
        <v>382</v>
      </c>
      <c r="F331" s="113">
        <f t="shared" ref="F331:H332" si="71">F332</f>
        <v>442663.04100000003</v>
      </c>
      <c r="G331" s="113">
        <f t="shared" si="71"/>
        <v>425793.15</v>
      </c>
      <c r="H331" s="113">
        <f t="shared" si="71"/>
        <v>425191.95999999996</v>
      </c>
    </row>
    <row r="332" spans="1:10" ht="36">
      <c r="A332" s="8" t="s">
        <v>255</v>
      </c>
      <c r="B332" s="8" t="s">
        <v>244</v>
      </c>
      <c r="C332" s="7" t="s">
        <v>140</v>
      </c>
      <c r="D332" s="8"/>
      <c r="E332" s="34" t="s">
        <v>112</v>
      </c>
      <c r="F332" s="114">
        <f t="shared" si="71"/>
        <v>442663.04100000003</v>
      </c>
      <c r="G332" s="114">
        <f t="shared" si="71"/>
        <v>425793.15</v>
      </c>
      <c r="H332" s="114">
        <f t="shared" si="71"/>
        <v>425191.95999999996</v>
      </c>
      <c r="J332" s="127"/>
    </row>
    <row r="333" spans="1:10" ht="24">
      <c r="A333" s="8" t="s">
        <v>255</v>
      </c>
      <c r="B333" s="8" t="s">
        <v>244</v>
      </c>
      <c r="C333" s="7" t="s">
        <v>141</v>
      </c>
      <c r="D333" s="8"/>
      <c r="E333" s="34" t="s">
        <v>113</v>
      </c>
      <c r="F333" s="114">
        <f>F334+F344+F348</f>
        <v>442663.04100000003</v>
      </c>
      <c r="G333" s="114">
        <f>G334+G344+G348</f>
        <v>425793.15</v>
      </c>
      <c r="H333" s="114">
        <f>H334+H344+H348</f>
        <v>425191.95999999996</v>
      </c>
    </row>
    <row r="334" spans="1:10" ht="60">
      <c r="A334" s="8" t="s">
        <v>255</v>
      </c>
      <c r="B334" s="8" t="s">
        <v>244</v>
      </c>
      <c r="C334" s="7" t="s">
        <v>142</v>
      </c>
      <c r="D334" s="8"/>
      <c r="E334" s="34" t="s">
        <v>165</v>
      </c>
      <c r="F334" s="114">
        <f>F335+F338+F341</f>
        <v>217695.2</v>
      </c>
      <c r="G334" s="114">
        <f>G335+G338</f>
        <v>205136.65</v>
      </c>
      <c r="H334" s="114">
        <f>H335+H338</f>
        <v>204535.46</v>
      </c>
    </row>
    <row r="335" spans="1:10" ht="36">
      <c r="A335" s="8" t="s">
        <v>255</v>
      </c>
      <c r="B335" s="8" t="s">
        <v>244</v>
      </c>
      <c r="C335" s="7" t="s">
        <v>455</v>
      </c>
      <c r="D335" s="8"/>
      <c r="E335" s="34" t="s">
        <v>383</v>
      </c>
      <c r="F335" s="114">
        <f t="shared" ref="F335:H336" si="72">F336</f>
        <v>177650.5</v>
      </c>
      <c r="G335" s="114">
        <f t="shared" si="72"/>
        <v>165136.65</v>
      </c>
      <c r="H335" s="114">
        <f t="shared" si="72"/>
        <v>164535.46</v>
      </c>
    </row>
    <row r="336" spans="1:10" ht="36">
      <c r="A336" s="8" t="s">
        <v>255</v>
      </c>
      <c r="B336" s="8" t="s">
        <v>244</v>
      </c>
      <c r="C336" s="7" t="s">
        <v>455</v>
      </c>
      <c r="D336" s="20" t="s">
        <v>286</v>
      </c>
      <c r="E336" s="35" t="s">
        <v>653</v>
      </c>
      <c r="F336" s="114">
        <f>F337</f>
        <v>177650.5</v>
      </c>
      <c r="G336" s="114">
        <f t="shared" si="72"/>
        <v>165136.65</v>
      </c>
      <c r="H336" s="114">
        <f t="shared" si="72"/>
        <v>164535.46</v>
      </c>
    </row>
    <row r="337" spans="1:8" ht="72">
      <c r="A337" s="8" t="s">
        <v>255</v>
      </c>
      <c r="B337" s="8" t="s">
        <v>244</v>
      </c>
      <c r="C337" s="7" t="s">
        <v>455</v>
      </c>
      <c r="D337" s="8" t="s">
        <v>289</v>
      </c>
      <c r="E337" s="34" t="s">
        <v>627</v>
      </c>
      <c r="F337" s="114">
        <v>177650.5</v>
      </c>
      <c r="G337" s="114">
        <v>165136.65</v>
      </c>
      <c r="H337" s="114">
        <v>164535.46</v>
      </c>
    </row>
    <row r="338" spans="1:8" ht="36">
      <c r="A338" s="8" t="s">
        <v>255</v>
      </c>
      <c r="B338" s="8" t="s">
        <v>244</v>
      </c>
      <c r="C338" s="7" t="s">
        <v>456</v>
      </c>
      <c r="D338" s="8"/>
      <c r="E338" s="34" t="s">
        <v>166</v>
      </c>
      <c r="F338" s="114">
        <f t="shared" ref="F338:H339" si="73">F339</f>
        <v>40000</v>
      </c>
      <c r="G338" s="114">
        <f t="shared" si="73"/>
        <v>40000</v>
      </c>
      <c r="H338" s="114">
        <f t="shared" si="73"/>
        <v>40000</v>
      </c>
    </row>
    <row r="339" spans="1:8" ht="36">
      <c r="A339" s="8" t="s">
        <v>255</v>
      </c>
      <c r="B339" s="8" t="s">
        <v>244</v>
      </c>
      <c r="C339" s="7" t="s">
        <v>456</v>
      </c>
      <c r="D339" s="20" t="s">
        <v>286</v>
      </c>
      <c r="E339" s="35" t="s">
        <v>653</v>
      </c>
      <c r="F339" s="114">
        <f t="shared" si="73"/>
        <v>40000</v>
      </c>
      <c r="G339" s="114">
        <f t="shared" si="73"/>
        <v>40000</v>
      </c>
      <c r="H339" s="114">
        <f t="shared" si="73"/>
        <v>40000</v>
      </c>
    </row>
    <row r="340" spans="1:8" ht="72">
      <c r="A340" s="8" t="s">
        <v>255</v>
      </c>
      <c r="B340" s="8" t="s">
        <v>244</v>
      </c>
      <c r="C340" s="7" t="s">
        <v>456</v>
      </c>
      <c r="D340" s="8" t="s">
        <v>389</v>
      </c>
      <c r="E340" s="34" t="s">
        <v>627</v>
      </c>
      <c r="F340" s="114">
        <v>40000</v>
      </c>
      <c r="G340" s="114">
        <v>40000</v>
      </c>
      <c r="H340" s="114">
        <v>40000</v>
      </c>
    </row>
    <row r="341" spans="1:8" ht="36">
      <c r="A341" s="8" t="s">
        <v>255</v>
      </c>
      <c r="B341" s="8" t="s">
        <v>244</v>
      </c>
      <c r="C341" s="7" t="s">
        <v>568</v>
      </c>
      <c r="D341" s="8"/>
      <c r="E341" s="34" t="s">
        <v>569</v>
      </c>
      <c r="F341" s="114">
        <f t="shared" ref="F341:H342" si="74">F342</f>
        <v>44.7</v>
      </c>
      <c r="G341" s="114">
        <f t="shared" si="74"/>
        <v>0</v>
      </c>
      <c r="H341" s="114">
        <f t="shared" si="74"/>
        <v>0</v>
      </c>
    </row>
    <row r="342" spans="1:8" ht="60">
      <c r="A342" s="8" t="s">
        <v>255</v>
      </c>
      <c r="B342" s="8" t="s">
        <v>244</v>
      </c>
      <c r="C342" s="7" t="s">
        <v>568</v>
      </c>
      <c r="D342" s="17" t="s">
        <v>286</v>
      </c>
      <c r="E342" s="35" t="s">
        <v>287</v>
      </c>
      <c r="F342" s="114">
        <f t="shared" si="74"/>
        <v>44.7</v>
      </c>
      <c r="G342" s="114">
        <f t="shared" si="74"/>
        <v>0</v>
      </c>
      <c r="H342" s="114">
        <f t="shared" si="74"/>
        <v>0</v>
      </c>
    </row>
    <row r="343" spans="1:8" ht="24">
      <c r="A343" s="8" t="s">
        <v>255</v>
      </c>
      <c r="B343" s="8" t="s">
        <v>244</v>
      </c>
      <c r="C343" s="7" t="s">
        <v>568</v>
      </c>
      <c r="D343" s="8">
        <v>612</v>
      </c>
      <c r="E343" s="34" t="s">
        <v>536</v>
      </c>
      <c r="F343" s="114">
        <v>44.7</v>
      </c>
      <c r="G343" s="114">
        <v>0</v>
      </c>
      <c r="H343" s="114">
        <v>0</v>
      </c>
    </row>
    <row r="344" spans="1:8" ht="72">
      <c r="A344" s="8" t="s">
        <v>255</v>
      </c>
      <c r="B344" s="8" t="s">
        <v>244</v>
      </c>
      <c r="C344" s="7" t="s">
        <v>209</v>
      </c>
      <c r="D344" s="8"/>
      <c r="E344" s="34" t="s">
        <v>167</v>
      </c>
      <c r="F344" s="114">
        <f>F345</f>
        <v>217657.8</v>
      </c>
      <c r="G344" s="114">
        <f>G345</f>
        <v>217656.5</v>
      </c>
      <c r="H344" s="114">
        <f>H345</f>
        <v>217656.5</v>
      </c>
    </row>
    <row r="345" spans="1:8" ht="72">
      <c r="A345" s="8" t="s">
        <v>255</v>
      </c>
      <c r="B345" s="8" t="s">
        <v>244</v>
      </c>
      <c r="C345" s="7" t="s">
        <v>457</v>
      </c>
      <c r="D345" s="49"/>
      <c r="E345" s="41" t="s">
        <v>210</v>
      </c>
      <c r="F345" s="114">
        <f t="shared" ref="F345:H346" si="75">F346</f>
        <v>217657.8</v>
      </c>
      <c r="G345" s="114">
        <f t="shared" si="75"/>
        <v>217656.5</v>
      </c>
      <c r="H345" s="114">
        <f t="shared" si="75"/>
        <v>217656.5</v>
      </c>
    </row>
    <row r="346" spans="1:8" ht="36">
      <c r="A346" s="8" t="s">
        <v>255</v>
      </c>
      <c r="B346" s="8" t="s">
        <v>244</v>
      </c>
      <c r="C346" s="7" t="s">
        <v>457</v>
      </c>
      <c r="D346" s="20" t="s">
        <v>286</v>
      </c>
      <c r="E346" s="35" t="s">
        <v>653</v>
      </c>
      <c r="F346" s="114">
        <f>F347</f>
        <v>217657.8</v>
      </c>
      <c r="G346" s="114">
        <f t="shared" si="75"/>
        <v>217656.5</v>
      </c>
      <c r="H346" s="114">
        <f t="shared" si="75"/>
        <v>217656.5</v>
      </c>
    </row>
    <row r="347" spans="1:8" ht="72">
      <c r="A347" s="8" t="s">
        <v>255</v>
      </c>
      <c r="B347" s="8" t="s">
        <v>244</v>
      </c>
      <c r="C347" s="7" t="s">
        <v>457</v>
      </c>
      <c r="D347" s="8">
        <v>611</v>
      </c>
      <c r="E347" s="34" t="s">
        <v>627</v>
      </c>
      <c r="F347" s="114">
        <v>217657.8</v>
      </c>
      <c r="G347" s="114">
        <v>217656.5</v>
      </c>
      <c r="H347" s="114">
        <v>217656.5</v>
      </c>
    </row>
    <row r="348" spans="1:8" ht="60">
      <c r="A348" s="8" t="s">
        <v>255</v>
      </c>
      <c r="B348" s="8" t="s">
        <v>244</v>
      </c>
      <c r="C348" s="7" t="s">
        <v>170</v>
      </c>
      <c r="D348" s="8"/>
      <c r="E348" s="34" t="s">
        <v>168</v>
      </c>
      <c r="F348" s="114">
        <f>F349</f>
        <v>7310.0410000000002</v>
      </c>
      <c r="G348" s="114">
        <f t="shared" ref="G348:H350" si="76">G349</f>
        <v>3000</v>
      </c>
      <c r="H348" s="114">
        <f t="shared" si="76"/>
        <v>3000</v>
      </c>
    </row>
    <row r="349" spans="1:8" ht="48">
      <c r="A349" s="8" t="s">
        <v>255</v>
      </c>
      <c r="B349" s="8" t="s">
        <v>244</v>
      </c>
      <c r="C349" s="7" t="s">
        <v>458</v>
      </c>
      <c r="D349" s="8"/>
      <c r="E349" s="34" t="s">
        <v>169</v>
      </c>
      <c r="F349" s="114">
        <f>F350</f>
        <v>7310.0410000000002</v>
      </c>
      <c r="G349" s="114">
        <f t="shared" si="76"/>
        <v>3000</v>
      </c>
      <c r="H349" s="114">
        <f t="shared" si="76"/>
        <v>3000</v>
      </c>
    </row>
    <row r="350" spans="1:8" ht="36">
      <c r="A350" s="8" t="s">
        <v>255</v>
      </c>
      <c r="B350" s="8" t="s">
        <v>244</v>
      </c>
      <c r="C350" s="7" t="s">
        <v>458</v>
      </c>
      <c r="D350" s="20" t="s">
        <v>286</v>
      </c>
      <c r="E350" s="35" t="s">
        <v>653</v>
      </c>
      <c r="F350" s="114">
        <f>F351</f>
        <v>7310.0410000000002</v>
      </c>
      <c r="G350" s="114">
        <f t="shared" si="76"/>
        <v>3000</v>
      </c>
      <c r="H350" s="114">
        <f t="shared" si="76"/>
        <v>3000</v>
      </c>
    </row>
    <row r="351" spans="1:8" ht="24">
      <c r="A351" s="8" t="s">
        <v>255</v>
      </c>
      <c r="B351" s="8" t="s">
        <v>244</v>
      </c>
      <c r="C351" s="7" t="s">
        <v>458</v>
      </c>
      <c r="D351" s="8">
        <v>612</v>
      </c>
      <c r="E351" s="34" t="s">
        <v>536</v>
      </c>
      <c r="F351" s="114">
        <v>7310.0410000000002</v>
      </c>
      <c r="G351" s="114">
        <v>3000</v>
      </c>
      <c r="H351" s="114">
        <v>3000</v>
      </c>
    </row>
    <row r="352" spans="1:8" s="2" customFormat="1">
      <c r="A352" s="82" t="s">
        <v>255</v>
      </c>
      <c r="B352" s="82" t="s">
        <v>284</v>
      </c>
      <c r="C352" s="80"/>
      <c r="D352" s="82"/>
      <c r="E352" s="81" t="s">
        <v>285</v>
      </c>
      <c r="F352" s="113">
        <f t="shared" ref="F352:H353" si="77">F353</f>
        <v>569472.51199999999</v>
      </c>
      <c r="G352" s="113">
        <f t="shared" si="77"/>
        <v>534725.451</v>
      </c>
      <c r="H352" s="113">
        <f t="shared" si="77"/>
        <v>518936.46300000005</v>
      </c>
    </row>
    <row r="353" spans="1:12" s="2" customFormat="1" ht="36">
      <c r="A353" s="8" t="s">
        <v>255</v>
      </c>
      <c r="B353" s="8" t="s">
        <v>284</v>
      </c>
      <c r="C353" s="7" t="s">
        <v>140</v>
      </c>
      <c r="D353" s="8"/>
      <c r="E353" s="34" t="s">
        <v>112</v>
      </c>
      <c r="F353" s="119">
        <f t="shared" si="77"/>
        <v>569472.51199999999</v>
      </c>
      <c r="G353" s="119">
        <f t="shared" si="77"/>
        <v>534725.451</v>
      </c>
      <c r="H353" s="119">
        <f t="shared" si="77"/>
        <v>518936.46300000005</v>
      </c>
      <c r="J353" s="129"/>
      <c r="K353" s="129"/>
      <c r="L353" s="129"/>
    </row>
    <row r="354" spans="1:12" s="2" customFormat="1" ht="24">
      <c r="A354" s="8" t="s">
        <v>255</v>
      </c>
      <c r="B354" s="8" t="s">
        <v>284</v>
      </c>
      <c r="C354" s="7" t="s">
        <v>143</v>
      </c>
      <c r="D354" s="8"/>
      <c r="E354" s="34" t="s">
        <v>171</v>
      </c>
      <c r="F354" s="119">
        <f>F355+F377+F391+F384</f>
        <v>569472.51199999999</v>
      </c>
      <c r="G354" s="119">
        <f>G355+G377+G391+G384</f>
        <v>534725.451</v>
      </c>
      <c r="H354" s="119">
        <f>H355+H377+H391+H384</f>
        <v>518936.46300000005</v>
      </c>
    </row>
    <row r="355" spans="1:12" s="2" customFormat="1" ht="84">
      <c r="A355" s="8" t="s">
        <v>255</v>
      </c>
      <c r="B355" s="8" t="s">
        <v>284</v>
      </c>
      <c r="C355" s="7" t="s">
        <v>144</v>
      </c>
      <c r="D355" s="8"/>
      <c r="E355" s="34" t="s">
        <v>173</v>
      </c>
      <c r="F355" s="119">
        <f>F356+F359+F362+F371+F365+F368+F374</f>
        <v>540085.30999999994</v>
      </c>
      <c r="G355" s="119">
        <f>G356+G359+G362+G371+G365+G368</f>
        <v>505338.24899999995</v>
      </c>
      <c r="H355" s="119">
        <f>H356+H359+H362+H371+H365+H368</f>
        <v>489549.261</v>
      </c>
    </row>
    <row r="356" spans="1:12" s="2" customFormat="1" ht="96">
      <c r="A356" s="8" t="s">
        <v>255</v>
      </c>
      <c r="B356" s="8" t="s">
        <v>284</v>
      </c>
      <c r="C356" s="21" t="s">
        <v>461</v>
      </c>
      <c r="D356" s="22"/>
      <c r="E356" s="32" t="s">
        <v>172</v>
      </c>
      <c r="F356" s="119">
        <f t="shared" ref="F356:H357" si="78">F357</f>
        <v>423951.1</v>
      </c>
      <c r="G356" s="119">
        <f t="shared" si="78"/>
        <v>425915.3</v>
      </c>
      <c r="H356" s="119">
        <f t="shared" si="78"/>
        <v>425915.3</v>
      </c>
    </row>
    <row r="357" spans="1:12" s="2" customFormat="1" ht="36">
      <c r="A357" s="8" t="s">
        <v>255</v>
      </c>
      <c r="B357" s="8" t="s">
        <v>284</v>
      </c>
      <c r="C357" s="21" t="s">
        <v>461</v>
      </c>
      <c r="D357" s="20" t="s">
        <v>286</v>
      </c>
      <c r="E357" s="35" t="s">
        <v>653</v>
      </c>
      <c r="F357" s="119">
        <f t="shared" si="78"/>
        <v>423951.1</v>
      </c>
      <c r="G357" s="119">
        <f t="shared" si="78"/>
        <v>425915.3</v>
      </c>
      <c r="H357" s="119">
        <f t="shared" si="78"/>
        <v>425915.3</v>
      </c>
    </row>
    <row r="358" spans="1:12" s="2" customFormat="1" ht="72">
      <c r="A358" s="8" t="s">
        <v>255</v>
      </c>
      <c r="B358" s="8" t="s">
        <v>284</v>
      </c>
      <c r="C358" s="21" t="s">
        <v>461</v>
      </c>
      <c r="D358" s="8" t="s">
        <v>389</v>
      </c>
      <c r="E358" s="34" t="s">
        <v>627</v>
      </c>
      <c r="F358" s="119">
        <v>423951.1</v>
      </c>
      <c r="G358" s="119">
        <v>425915.3</v>
      </c>
      <c r="H358" s="119">
        <v>425915.3</v>
      </c>
    </row>
    <row r="359" spans="1:12" s="2" customFormat="1" ht="24">
      <c r="A359" s="8" t="s">
        <v>255</v>
      </c>
      <c r="B359" s="8" t="s">
        <v>284</v>
      </c>
      <c r="C359" s="7" t="s">
        <v>462</v>
      </c>
      <c r="D359" s="8"/>
      <c r="E359" s="34" t="s">
        <v>537</v>
      </c>
      <c r="F359" s="119">
        <f t="shared" ref="F359:H360" si="79">F360</f>
        <v>86559.183999999994</v>
      </c>
      <c r="G359" s="119">
        <f t="shared" si="79"/>
        <v>74422.948999999993</v>
      </c>
      <c r="H359" s="119">
        <f t="shared" si="79"/>
        <v>58633.961000000003</v>
      </c>
    </row>
    <row r="360" spans="1:12" s="2" customFormat="1" ht="36">
      <c r="A360" s="8" t="s">
        <v>255</v>
      </c>
      <c r="B360" s="8" t="s">
        <v>284</v>
      </c>
      <c r="C360" s="7" t="s">
        <v>462</v>
      </c>
      <c r="D360" s="17" t="s">
        <v>286</v>
      </c>
      <c r="E360" s="35" t="s">
        <v>653</v>
      </c>
      <c r="F360" s="119">
        <f t="shared" si="79"/>
        <v>86559.183999999994</v>
      </c>
      <c r="G360" s="119">
        <f t="shared" si="79"/>
        <v>74422.948999999993</v>
      </c>
      <c r="H360" s="119">
        <f t="shared" si="79"/>
        <v>58633.961000000003</v>
      </c>
    </row>
    <row r="361" spans="1:12" s="2" customFormat="1" ht="72">
      <c r="A361" s="8" t="s">
        <v>255</v>
      </c>
      <c r="B361" s="8" t="s">
        <v>284</v>
      </c>
      <c r="C361" s="7" t="s">
        <v>462</v>
      </c>
      <c r="D361" s="8" t="s">
        <v>389</v>
      </c>
      <c r="E361" s="34" t="s">
        <v>627</v>
      </c>
      <c r="F361" s="119">
        <v>86559.183999999994</v>
      </c>
      <c r="G361" s="119">
        <v>74422.948999999993</v>
      </c>
      <c r="H361" s="119">
        <v>58633.961000000003</v>
      </c>
      <c r="K361" s="129"/>
    </row>
    <row r="362" spans="1:12" s="2" customFormat="1" ht="36">
      <c r="A362" s="8" t="s">
        <v>255</v>
      </c>
      <c r="B362" s="8" t="s">
        <v>284</v>
      </c>
      <c r="C362" s="7" t="s">
        <v>463</v>
      </c>
      <c r="D362" s="8"/>
      <c r="E362" s="34" t="s">
        <v>72</v>
      </c>
      <c r="F362" s="119">
        <f t="shared" ref="F362:H363" si="80">F363</f>
        <v>17449.026000000002</v>
      </c>
      <c r="G362" s="119">
        <f t="shared" si="80"/>
        <v>3349.7</v>
      </c>
      <c r="H362" s="119">
        <f t="shared" si="80"/>
        <v>5000</v>
      </c>
    </row>
    <row r="363" spans="1:12" s="2" customFormat="1" ht="36">
      <c r="A363" s="8" t="s">
        <v>255</v>
      </c>
      <c r="B363" s="8" t="s">
        <v>284</v>
      </c>
      <c r="C363" s="7" t="s">
        <v>463</v>
      </c>
      <c r="D363" s="20" t="s">
        <v>286</v>
      </c>
      <c r="E363" s="35" t="s">
        <v>653</v>
      </c>
      <c r="F363" s="119">
        <f t="shared" si="80"/>
        <v>17449.026000000002</v>
      </c>
      <c r="G363" s="119">
        <f t="shared" si="80"/>
        <v>3349.7</v>
      </c>
      <c r="H363" s="119">
        <f t="shared" si="80"/>
        <v>5000</v>
      </c>
    </row>
    <row r="364" spans="1:12" s="2" customFormat="1" ht="24">
      <c r="A364" s="8" t="s">
        <v>255</v>
      </c>
      <c r="B364" s="8" t="s">
        <v>284</v>
      </c>
      <c r="C364" s="7" t="s">
        <v>463</v>
      </c>
      <c r="D364" s="8">
        <v>612</v>
      </c>
      <c r="E364" s="34" t="s">
        <v>536</v>
      </c>
      <c r="F364" s="119">
        <v>17449.026000000002</v>
      </c>
      <c r="G364" s="119">
        <v>3349.7</v>
      </c>
      <c r="H364" s="119">
        <v>5000</v>
      </c>
    </row>
    <row r="365" spans="1:12" s="2" customFormat="1" ht="36">
      <c r="A365" s="8" t="s">
        <v>255</v>
      </c>
      <c r="B365" s="8" t="s">
        <v>284</v>
      </c>
      <c r="C365" s="7" t="s">
        <v>570</v>
      </c>
      <c r="D365" s="8"/>
      <c r="E365" s="34" t="s">
        <v>571</v>
      </c>
      <c r="F365" s="119">
        <f t="shared" ref="F365:H366" si="81">F366</f>
        <v>180</v>
      </c>
      <c r="G365" s="119">
        <f t="shared" si="81"/>
        <v>0</v>
      </c>
      <c r="H365" s="119">
        <f t="shared" si="81"/>
        <v>0</v>
      </c>
    </row>
    <row r="366" spans="1:12" s="2" customFormat="1" ht="60">
      <c r="A366" s="8" t="s">
        <v>255</v>
      </c>
      <c r="B366" s="8" t="s">
        <v>284</v>
      </c>
      <c r="C366" s="7" t="s">
        <v>570</v>
      </c>
      <c r="D366" s="17" t="s">
        <v>286</v>
      </c>
      <c r="E366" s="35" t="s">
        <v>287</v>
      </c>
      <c r="F366" s="119">
        <f t="shared" si="81"/>
        <v>180</v>
      </c>
      <c r="G366" s="119">
        <f t="shared" si="81"/>
        <v>0</v>
      </c>
      <c r="H366" s="119">
        <f t="shared" si="81"/>
        <v>0</v>
      </c>
    </row>
    <row r="367" spans="1:12" s="2" customFormat="1" ht="24">
      <c r="A367" s="8" t="s">
        <v>255</v>
      </c>
      <c r="B367" s="8" t="s">
        <v>284</v>
      </c>
      <c r="C367" s="7" t="s">
        <v>570</v>
      </c>
      <c r="D367" s="8">
        <v>612</v>
      </c>
      <c r="E367" s="34" t="s">
        <v>536</v>
      </c>
      <c r="F367" s="119">
        <v>180</v>
      </c>
      <c r="G367" s="119">
        <v>0</v>
      </c>
      <c r="H367" s="119">
        <v>0</v>
      </c>
    </row>
    <row r="368" spans="1:12" s="2" customFormat="1" ht="36">
      <c r="A368" s="8" t="s">
        <v>255</v>
      </c>
      <c r="B368" s="8" t="s">
        <v>284</v>
      </c>
      <c r="C368" s="7" t="s">
        <v>572</v>
      </c>
      <c r="D368" s="8"/>
      <c r="E368" s="34" t="s">
        <v>573</v>
      </c>
      <c r="F368" s="119">
        <f t="shared" ref="F368:H369" si="82">F369</f>
        <v>240</v>
      </c>
      <c r="G368" s="119">
        <f t="shared" si="82"/>
        <v>0</v>
      </c>
      <c r="H368" s="119">
        <f t="shared" si="82"/>
        <v>0</v>
      </c>
    </row>
    <row r="369" spans="1:8" s="2" customFormat="1" ht="60">
      <c r="A369" s="8" t="s">
        <v>255</v>
      </c>
      <c r="B369" s="8" t="s">
        <v>284</v>
      </c>
      <c r="C369" s="7" t="s">
        <v>572</v>
      </c>
      <c r="D369" s="17" t="s">
        <v>286</v>
      </c>
      <c r="E369" s="35" t="s">
        <v>287</v>
      </c>
      <c r="F369" s="119">
        <f t="shared" si="82"/>
        <v>240</v>
      </c>
      <c r="G369" s="119">
        <f t="shared" si="82"/>
        <v>0</v>
      </c>
      <c r="H369" s="119">
        <f t="shared" si="82"/>
        <v>0</v>
      </c>
    </row>
    <row r="370" spans="1:8" s="2" customFormat="1" ht="24">
      <c r="A370" s="8" t="s">
        <v>255</v>
      </c>
      <c r="B370" s="8" t="s">
        <v>284</v>
      </c>
      <c r="C370" s="7" t="s">
        <v>572</v>
      </c>
      <c r="D370" s="8">
        <v>612</v>
      </c>
      <c r="E370" s="34" t="s">
        <v>536</v>
      </c>
      <c r="F370" s="119">
        <v>240</v>
      </c>
      <c r="G370" s="119">
        <v>0</v>
      </c>
      <c r="H370" s="119">
        <v>0</v>
      </c>
    </row>
    <row r="371" spans="1:8" s="2" customFormat="1" ht="60">
      <c r="A371" s="8" t="s">
        <v>255</v>
      </c>
      <c r="B371" s="8" t="s">
        <v>284</v>
      </c>
      <c r="C371" s="7" t="s">
        <v>614</v>
      </c>
      <c r="D371" s="8"/>
      <c r="E371" s="34" t="s">
        <v>615</v>
      </c>
      <c r="F371" s="119">
        <f t="shared" ref="F371:H372" si="83">F372</f>
        <v>3168</v>
      </c>
      <c r="G371" s="119">
        <f t="shared" si="83"/>
        <v>1650.3</v>
      </c>
      <c r="H371" s="119">
        <f t="shared" si="83"/>
        <v>0</v>
      </c>
    </row>
    <row r="372" spans="1:8" s="2" customFormat="1" ht="36">
      <c r="A372" s="8" t="s">
        <v>255</v>
      </c>
      <c r="B372" s="8" t="s">
        <v>284</v>
      </c>
      <c r="C372" s="7" t="s">
        <v>614</v>
      </c>
      <c r="D372" s="20" t="s">
        <v>286</v>
      </c>
      <c r="E372" s="35" t="s">
        <v>653</v>
      </c>
      <c r="F372" s="119">
        <f t="shared" si="83"/>
        <v>3168</v>
      </c>
      <c r="G372" s="119">
        <f t="shared" si="83"/>
        <v>1650.3</v>
      </c>
      <c r="H372" s="119">
        <f t="shared" si="83"/>
        <v>0</v>
      </c>
    </row>
    <row r="373" spans="1:8" s="2" customFormat="1" ht="24">
      <c r="A373" s="8" t="s">
        <v>255</v>
      </c>
      <c r="B373" s="8" t="s">
        <v>284</v>
      </c>
      <c r="C373" s="7" t="s">
        <v>614</v>
      </c>
      <c r="D373" s="8">
        <v>612</v>
      </c>
      <c r="E373" s="34" t="s">
        <v>536</v>
      </c>
      <c r="F373" s="119">
        <v>3168</v>
      </c>
      <c r="G373" s="119">
        <v>1650.3</v>
      </c>
      <c r="H373" s="119">
        <v>0</v>
      </c>
    </row>
    <row r="374" spans="1:8" s="2" customFormat="1" ht="72">
      <c r="A374" s="8" t="s">
        <v>255</v>
      </c>
      <c r="B374" s="8" t="s">
        <v>284</v>
      </c>
      <c r="C374" s="7" t="s">
        <v>886</v>
      </c>
      <c r="D374" s="8"/>
      <c r="E374" s="34" t="s">
        <v>887</v>
      </c>
      <c r="F374" s="119">
        <f t="shared" ref="F374:H375" si="84">F375</f>
        <v>8538</v>
      </c>
      <c r="G374" s="119">
        <f t="shared" si="84"/>
        <v>0</v>
      </c>
      <c r="H374" s="119">
        <f t="shared" si="84"/>
        <v>0</v>
      </c>
    </row>
    <row r="375" spans="1:8" s="2" customFormat="1" ht="36">
      <c r="A375" s="8" t="s">
        <v>255</v>
      </c>
      <c r="B375" s="8" t="s">
        <v>284</v>
      </c>
      <c r="C375" s="7" t="s">
        <v>886</v>
      </c>
      <c r="D375" s="20" t="s">
        <v>286</v>
      </c>
      <c r="E375" s="35" t="s">
        <v>653</v>
      </c>
      <c r="F375" s="119">
        <f t="shared" si="84"/>
        <v>8538</v>
      </c>
      <c r="G375" s="119">
        <f t="shared" si="84"/>
        <v>0</v>
      </c>
      <c r="H375" s="119">
        <f t="shared" si="84"/>
        <v>0</v>
      </c>
    </row>
    <row r="376" spans="1:8" s="2" customFormat="1" ht="24">
      <c r="A376" s="8" t="s">
        <v>255</v>
      </c>
      <c r="B376" s="8" t="s">
        <v>284</v>
      </c>
      <c r="C376" s="7" t="s">
        <v>886</v>
      </c>
      <c r="D376" s="8">
        <v>612</v>
      </c>
      <c r="E376" s="34" t="s">
        <v>536</v>
      </c>
      <c r="F376" s="119">
        <v>8538</v>
      </c>
      <c r="G376" s="119">
        <v>0</v>
      </c>
      <c r="H376" s="119">
        <v>0</v>
      </c>
    </row>
    <row r="377" spans="1:8" s="2" customFormat="1" ht="36">
      <c r="A377" s="8" t="s">
        <v>255</v>
      </c>
      <c r="B377" s="8" t="s">
        <v>284</v>
      </c>
      <c r="C377" s="7" t="s">
        <v>416</v>
      </c>
      <c r="D377" s="8"/>
      <c r="E377" s="34" t="s">
        <v>364</v>
      </c>
      <c r="F377" s="119">
        <f>F381+F378</f>
        <v>7239.8510000000006</v>
      </c>
      <c r="G377" s="119">
        <f>G381+G378</f>
        <v>7239.8510000000006</v>
      </c>
      <c r="H377" s="119">
        <f>H381+H378</f>
        <v>7239.8510000000006</v>
      </c>
    </row>
    <row r="378" spans="1:8" s="2" customFormat="1" ht="120">
      <c r="A378" s="8" t="s">
        <v>255</v>
      </c>
      <c r="B378" s="8" t="s">
        <v>284</v>
      </c>
      <c r="C378" s="7" t="s">
        <v>74</v>
      </c>
      <c r="D378" s="8"/>
      <c r="E378" s="34" t="s">
        <v>73</v>
      </c>
      <c r="F378" s="119">
        <f t="shared" ref="F378:H379" si="85">F379</f>
        <v>2154.6</v>
      </c>
      <c r="G378" s="119">
        <f t="shared" si="85"/>
        <v>2154.6</v>
      </c>
      <c r="H378" s="119">
        <f t="shared" si="85"/>
        <v>2154.6</v>
      </c>
    </row>
    <row r="379" spans="1:8" s="2" customFormat="1" ht="60">
      <c r="A379" s="8" t="s">
        <v>255</v>
      </c>
      <c r="B379" s="8" t="s">
        <v>284</v>
      </c>
      <c r="C379" s="7" t="s">
        <v>74</v>
      </c>
      <c r="D379" s="17" t="s">
        <v>286</v>
      </c>
      <c r="E379" s="35" t="s">
        <v>287</v>
      </c>
      <c r="F379" s="119">
        <f t="shared" si="85"/>
        <v>2154.6</v>
      </c>
      <c r="G379" s="119">
        <f t="shared" si="85"/>
        <v>2154.6</v>
      </c>
      <c r="H379" s="119">
        <f t="shared" si="85"/>
        <v>2154.6</v>
      </c>
    </row>
    <row r="380" spans="1:8" s="2" customFormat="1" ht="24">
      <c r="A380" s="8" t="s">
        <v>255</v>
      </c>
      <c r="B380" s="8" t="s">
        <v>284</v>
      </c>
      <c r="C380" s="7" t="s">
        <v>74</v>
      </c>
      <c r="D380" s="8">
        <v>612</v>
      </c>
      <c r="E380" s="34" t="s">
        <v>536</v>
      </c>
      <c r="F380" s="119">
        <v>2154.6</v>
      </c>
      <c r="G380" s="119">
        <v>2154.6</v>
      </c>
      <c r="H380" s="119">
        <v>2154.6</v>
      </c>
    </row>
    <row r="381" spans="1:8" s="2" customFormat="1" ht="36">
      <c r="A381" s="8" t="s">
        <v>255</v>
      </c>
      <c r="B381" s="8" t="s">
        <v>284</v>
      </c>
      <c r="C381" s="7" t="s">
        <v>417</v>
      </c>
      <c r="D381" s="8"/>
      <c r="E381" s="34" t="s">
        <v>91</v>
      </c>
      <c r="F381" s="119">
        <f t="shared" ref="F381:H382" si="86">F382</f>
        <v>5085.2510000000002</v>
      </c>
      <c r="G381" s="119">
        <f t="shared" si="86"/>
        <v>5085.2510000000002</v>
      </c>
      <c r="H381" s="119">
        <f t="shared" si="86"/>
        <v>5085.2510000000002</v>
      </c>
    </row>
    <row r="382" spans="1:8" s="2" customFormat="1" ht="36">
      <c r="A382" s="8" t="s">
        <v>255</v>
      </c>
      <c r="B382" s="8" t="s">
        <v>284</v>
      </c>
      <c r="C382" s="7" t="s">
        <v>417</v>
      </c>
      <c r="D382" s="20" t="s">
        <v>286</v>
      </c>
      <c r="E382" s="35" t="s">
        <v>653</v>
      </c>
      <c r="F382" s="119">
        <f t="shared" si="86"/>
        <v>5085.2510000000002</v>
      </c>
      <c r="G382" s="119">
        <f t="shared" si="86"/>
        <v>5085.2510000000002</v>
      </c>
      <c r="H382" s="119">
        <f t="shared" si="86"/>
        <v>5085.2510000000002</v>
      </c>
    </row>
    <row r="383" spans="1:8" s="2" customFormat="1" ht="24">
      <c r="A383" s="8" t="s">
        <v>255</v>
      </c>
      <c r="B383" s="8" t="s">
        <v>284</v>
      </c>
      <c r="C383" s="7" t="s">
        <v>417</v>
      </c>
      <c r="D383" s="8">
        <v>612</v>
      </c>
      <c r="E383" s="34" t="s">
        <v>536</v>
      </c>
      <c r="F383" s="119">
        <v>5085.2510000000002</v>
      </c>
      <c r="G383" s="119">
        <v>5085.2510000000002</v>
      </c>
      <c r="H383" s="119">
        <v>5085.2510000000002</v>
      </c>
    </row>
    <row r="384" spans="1:8" s="2" customFormat="1" ht="48">
      <c r="A384" s="8" t="s">
        <v>255</v>
      </c>
      <c r="B384" s="8" t="s">
        <v>284</v>
      </c>
      <c r="C384" s="7" t="s">
        <v>86</v>
      </c>
      <c r="D384" s="8"/>
      <c r="E384" s="34" t="s">
        <v>81</v>
      </c>
      <c r="F384" s="119">
        <f>F388+F385</f>
        <v>491.51099999999997</v>
      </c>
      <c r="G384" s="119">
        <f>G388+G385</f>
        <v>491.51099999999997</v>
      </c>
      <c r="H384" s="119">
        <f>H388+H385</f>
        <v>491.51099999999997</v>
      </c>
    </row>
    <row r="385" spans="1:8" s="2" customFormat="1" ht="36">
      <c r="A385" s="8" t="s">
        <v>255</v>
      </c>
      <c r="B385" s="8" t="s">
        <v>284</v>
      </c>
      <c r="C385" s="7" t="s">
        <v>709</v>
      </c>
      <c r="D385" s="8"/>
      <c r="E385" s="34" t="s">
        <v>710</v>
      </c>
      <c r="F385" s="119">
        <f t="shared" ref="F385:H386" si="87">F386</f>
        <v>433.4</v>
      </c>
      <c r="G385" s="119">
        <f t="shared" si="87"/>
        <v>433.4</v>
      </c>
      <c r="H385" s="119">
        <f t="shared" si="87"/>
        <v>433.4</v>
      </c>
    </row>
    <row r="386" spans="1:8" s="2" customFormat="1" ht="36">
      <c r="A386" s="8" t="s">
        <v>255</v>
      </c>
      <c r="B386" s="8" t="s">
        <v>284</v>
      </c>
      <c r="C386" s="7" t="s">
        <v>709</v>
      </c>
      <c r="D386" s="20" t="s">
        <v>286</v>
      </c>
      <c r="E386" s="35" t="s">
        <v>653</v>
      </c>
      <c r="F386" s="119">
        <f t="shared" si="87"/>
        <v>433.4</v>
      </c>
      <c r="G386" s="119">
        <f t="shared" si="87"/>
        <v>433.4</v>
      </c>
      <c r="H386" s="119">
        <f t="shared" si="87"/>
        <v>433.4</v>
      </c>
    </row>
    <row r="387" spans="1:8" s="2" customFormat="1" ht="24">
      <c r="A387" s="8" t="s">
        <v>255</v>
      </c>
      <c r="B387" s="8" t="s">
        <v>284</v>
      </c>
      <c r="C387" s="7" t="s">
        <v>709</v>
      </c>
      <c r="D387" s="8">
        <v>612</v>
      </c>
      <c r="E387" s="34" t="s">
        <v>536</v>
      </c>
      <c r="F387" s="119">
        <v>433.4</v>
      </c>
      <c r="G387" s="119">
        <v>433.4</v>
      </c>
      <c r="H387" s="119">
        <v>433.4</v>
      </c>
    </row>
    <row r="388" spans="1:8" s="2" customFormat="1" ht="48">
      <c r="A388" s="8" t="s">
        <v>255</v>
      </c>
      <c r="B388" s="8" t="s">
        <v>284</v>
      </c>
      <c r="C388" s="7" t="s">
        <v>673</v>
      </c>
      <c r="D388" s="8"/>
      <c r="E388" s="34" t="s">
        <v>672</v>
      </c>
      <c r="F388" s="119">
        <f t="shared" ref="F388:H389" si="88">F389</f>
        <v>58.110999999999997</v>
      </c>
      <c r="G388" s="119">
        <f t="shared" si="88"/>
        <v>58.110999999999997</v>
      </c>
      <c r="H388" s="119">
        <f t="shared" si="88"/>
        <v>58.110999999999997</v>
      </c>
    </row>
    <row r="389" spans="1:8" s="2" customFormat="1" ht="36">
      <c r="A389" s="8" t="s">
        <v>255</v>
      </c>
      <c r="B389" s="8" t="s">
        <v>284</v>
      </c>
      <c r="C389" s="7" t="s">
        <v>673</v>
      </c>
      <c r="D389" s="20" t="s">
        <v>286</v>
      </c>
      <c r="E389" s="35" t="s">
        <v>653</v>
      </c>
      <c r="F389" s="119">
        <f t="shared" si="88"/>
        <v>58.110999999999997</v>
      </c>
      <c r="G389" s="119">
        <f t="shared" si="88"/>
        <v>58.110999999999997</v>
      </c>
      <c r="H389" s="119">
        <f t="shared" si="88"/>
        <v>58.110999999999997</v>
      </c>
    </row>
    <row r="390" spans="1:8" s="2" customFormat="1" ht="24">
      <c r="A390" s="8" t="s">
        <v>255</v>
      </c>
      <c r="B390" s="8" t="s">
        <v>284</v>
      </c>
      <c r="C390" s="7" t="s">
        <v>673</v>
      </c>
      <c r="D390" s="8">
        <v>612</v>
      </c>
      <c r="E390" s="34" t="s">
        <v>536</v>
      </c>
      <c r="F390" s="119">
        <v>58.110999999999997</v>
      </c>
      <c r="G390" s="119">
        <v>58.110999999999997</v>
      </c>
      <c r="H390" s="119">
        <v>58.110999999999997</v>
      </c>
    </row>
    <row r="391" spans="1:8" s="2" customFormat="1" ht="60">
      <c r="A391" s="8" t="s">
        <v>255</v>
      </c>
      <c r="B391" s="8" t="s">
        <v>284</v>
      </c>
      <c r="C391" s="7" t="s">
        <v>145</v>
      </c>
      <c r="D391" s="8"/>
      <c r="E391" s="34" t="s">
        <v>174</v>
      </c>
      <c r="F391" s="119">
        <f>F395+F398+F401+F392</f>
        <v>21655.84</v>
      </c>
      <c r="G391" s="119">
        <f>G395+G398+G401+G392</f>
        <v>21655.84</v>
      </c>
      <c r="H391" s="119">
        <f>H395+H398+H401+H392</f>
        <v>21655.84</v>
      </c>
    </row>
    <row r="392" spans="1:8" s="2" customFormat="1" ht="60">
      <c r="A392" s="8" t="s">
        <v>255</v>
      </c>
      <c r="B392" s="8" t="s">
        <v>284</v>
      </c>
      <c r="C392" s="7" t="s">
        <v>75</v>
      </c>
      <c r="D392" s="8"/>
      <c r="E392" s="34" t="s">
        <v>76</v>
      </c>
      <c r="F392" s="119">
        <f t="shared" ref="F392:H393" si="89">F393</f>
        <v>7356.4</v>
      </c>
      <c r="G392" s="119">
        <f t="shared" si="89"/>
        <v>7356.4</v>
      </c>
      <c r="H392" s="119">
        <f t="shared" si="89"/>
        <v>7356.4</v>
      </c>
    </row>
    <row r="393" spans="1:8" s="2" customFormat="1" ht="60">
      <c r="A393" s="8" t="s">
        <v>255</v>
      </c>
      <c r="B393" s="8" t="s">
        <v>284</v>
      </c>
      <c r="C393" s="7" t="s">
        <v>75</v>
      </c>
      <c r="D393" s="17" t="s">
        <v>286</v>
      </c>
      <c r="E393" s="35" t="s">
        <v>287</v>
      </c>
      <c r="F393" s="119">
        <f t="shared" si="89"/>
        <v>7356.4</v>
      </c>
      <c r="G393" s="119">
        <f t="shared" si="89"/>
        <v>7356.4</v>
      </c>
      <c r="H393" s="119">
        <f t="shared" si="89"/>
        <v>7356.4</v>
      </c>
    </row>
    <row r="394" spans="1:8" s="2" customFormat="1" ht="72">
      <c r="A394" s="8" t="s">
        <v>255</v>
      </c>
      <c r="B394" s="8" t="s">
        <v>284</v>
      </c>
      <c r="C394" s="7" t="s">
        <v>75</v>
      </c>
      <c r="D394" s="8" t="s">
        <v>389</v>
      </c>
      <c r="E394" s="34" t="s">
        <v>627</v>
      </c>
      <c r="F394" s="119">
        <v>7356.4</v>
      </c>
      <c r="G394" s="119">
        <v>7356.4</v>
      </c>
      <c r="H394" s="119">
        <v>7356.4</v>
      </c>
    </row>
    <row r="395" spans="1:8" s="2" customFormat="1" ht="48">
      <c r="A395" s="8" t="s">
        <v>255</v>
      </c>
      <c r="B395" s="8" t="s">
        <v>284</v>
      </c>
      <c r="C395" s="7" t="s">
        <v>464</v>
      </c>
      <c r="D395" s="8"/>
      <c r="E395" s="34" t="s">
        <v>539</v>
      </c>
      <c r="F395" s="119">
        <f t="shared" ref="F395:H396" si="90">F396</f>
        <v>9526</v>
      </c>
      <c r="G395" s="119">
        <f t="shared" si="90"/>
        <v>9526</v>
      </c>
      <c r="H395" s="119">
        <f t="shared" si="90"/>
        <v>9526</v>
      </c>
    </row>
    <row r="396" spans="1:8" s="2" customFormat="1" ht="36">
      <c r="A396" s="8" t="s">
        <v>255</v>
      </c>
      <c r="B396" s="8" t="s">
        <v>284</v>
      </c>
      <c r="C396" s="7" t="s">
        <v>464</v>
      </c>
      <c r="D396" s="20" t="s">
        <v>286</v>
      </c>
      <c r="E396" s="35" t="s">
        <v>653</v>
      </c>
      <c r="F396" s="119">
        <f t="shared" si="90"/>
        <v>9526</v>
      </c>
      <c r="G396" s="119">
        <f t="shared" si="90"/>
        <v>9526</v>
      </c>
      <c r="H396" s="119">
        <f t="shared" si="90"/>
        <v>9526</v>
      </c>
    </row>
    <row r="397" spans="1:8" s="2" customFormat="1" ht="72">
      <c r="A397" s="8" t="s">
        <v>255</v>
      </c>
      <c r="B397" s="8" t="s">
        <v>284</v>
      </c>
      <c r="C397" s="7" t="s">
        <v>464</v>
      </c>
      <c r="D397" s="8" t="s">
        <v>389</v>
      </c>
      <c r="E397" s="34" t="s">
        <v>627</v>
      </c>
      <c r="F397" s="119">
        <v>9526</v>
      </c>
      <c r="G397" s="119">
        <v>9526</v>
      </c>
      <c r="H397" s="119">
        <v>9526</v>
      </c>
    </row>
    <row r="398" spans="1:8" s="2" customFormat="1" ht="36">
      <c r="A398" s="8" t="s">
        <v>255</v>
      </c>
      <c r="B398" s="8" t="s">
        <v>284</v>
      </c>
      <c r="C398" s="7" t="s">
        <v>465</v>
      </c>
      <c r="D398" s="8"/>
      <c r="E398" s="34" t="s">
        <v>538</v>
      </c>
      <c r="F398" s="119">
        <f t="shared" ref="F398:H399" si="91">F399</f>
        <v>3893</v>
      </c>
      <c r="G398" s="119">
        <f t="shared" si="91"/>
        <v>3893</v>
      </c>
      <c r="H398" s="119">
        <f t="shared" si="91"/>
        <v>3893</v>
      </c>
    </row>
    <row r="399" spans="1:8" s="2" customFormat="1" ht="36">
      <c r="A399" s="8" t="s">
        <v>255</v>
      </c>
      <c r="B399" s="8" t="s">
        <v>284</v>
      </c>
      <c r="C399" s="7" t="s">
        <v>465</v>
      </c>
      <c r="D399" s="20" t="s">
        <v>286</v>
      </c>
      <c r="E399" s="35" t="s">
        <v>653</v>
      </c>
      <c r="F399" s="119">
        <f t="shared" si="91"/>
        <v>3893</v>
      </c>
      <c r="G399" s="119">
        <f t="shared" si="91"/>
        <v>3893</v>
      </c>
      <c r="H399" s="119">
        <f t="shared" si="91"/>
        <v>3893</v>
      </c>
    </row>
    <row r="400" spans="1:8" s="2" customFormat="1" ht="60">
      <c r="A400" s="8" t="s">
        <v>255</v>
      </c>
      <c r="B400" s="8" t="s">
        <v>284</v>
      </c>
      <c r="C400" s="7" t="s">
        <v>465</v>
      </c>
      <c r="D400" s="8" t="s">
        <v>389</v>
      </c>
      <c r="E400" s="34" t="s">
        <v>290</v>
      </c>
      <c r="F400" s="119">
        <v>3893</v>
      </c>
      <c r="G400" s="119">
        <v>3893</v>
      </c>
      <c r="H400" s="119">
        <v>3893</v>
      </c>
    </row>
    <row r="401" spans="1:10" s="2" customFormat="1" ht="36">
      <c r="A401" s="8" t="s">
        <v>255</v>
      </c>
      <c r="B401" s="8" t="s">
        <v>284</v>
      </c>
      <c r="C401" s="7" t="s">
        <v>466</v>
      </c>
      <c r="D401" s="8"/>
      <c r="E401" s="34" t="s">
        <v>175</v>
      </c>
      <c r="F401" s="119">
        <f t="shared" ref="F401:H402" si="92">F402</f>
        <v>880.44</v>
      </c>
      <c r="G401" s="119">
        <f t="shared" si="92"/>
        <v>880.44</v>
      </c>
      <c r="H401" s="119">
        <f t="shared" si="92"/>
        <v>880.44</v>
      </c>
    </row>
    <row r="402" spans="1:10" s="2" customFormat="1" ht="36">
      <c r="A402" s="8" t="s">
        <v>255</v>
      </c>
      <c r="B402" s="8" t="s">
        <v>284</v>
      </c>
      <c r="C402" s="7" t="s">
        <v>466</v>
      </c>
      <c r="D402" s="20" t="s">
        <v>286</v>
      </c>
      <c r="E402" s="35" t="s">
        <v>653</v>
      </c>
      <c r="F402" s="119">
        <f t="shared" si="92"/>
        <v>880.44</v>
      </c>
      <c r="G402" s="119">
        <f t="shared" si="92"/>
        <v>880.44</v>
      </c>
      <c r="H402" s="119">
        <f t="shared" si="92"/>
        <v>880.44</v>
      </c>
    </row>
    <row r="403" spans="1:10" s="2" customFormat="1" ht="60">
      <c r="A403" s="8" t="s">
        <v>255</v>
      </c>
      <c r="B403" s="8" t="s">
        <v>284</v>
      </c>
      <c r="C403" s="7" t="s">
        <v>466</v>
      </c>
      <c r="D403" s="8" t="s">
        <v>389</v>
      </c>
      <c r="E403" s="34" t="s">
        <v>290</v>
      </c>
      <c r="F403" s="119">
        <v>880.44</v>
      </c>
      <c r="G403" s="119">
        <v>880.44</v>
      </c>
      <c r="H403" s="119">
        <v>880.44</v>
      </c>
    </row>
    <row r="404" spans="1:10" s="2" customFormat="1">
      <c r="A404" s="80" t="s">
        <v>255</v>
      </c>
      <c r="B404" s="80" t="s">
        <v>310</v>
      </c>
      <c r="C404" s="80"/>
      <c r="D404" s="82"/>
      <c r="E404" s="81" t="s">
        <v>338</v>
      </c>
      <c r="F404" s="118">
        <f>F405+F424</f>
        <v>121953.29800000001</v>
      </c>
      <c r="G404" s="118">
        <f>G405+G424</f>
        <v>119480.9</v>
      </c>
      <c r="H404" s="118">
        <f>H405+H424</f>
        <v>119480.9</v>
      </c>
    </row>
    <row r="405" spans="1:10" s="2" customFormat="1" ht="36">
      <c r="A405" s="7" t="s">
        <v>255</v>
      </c>
      <c r="B405" s="7" t="s">
        <v>310</v>
      </c>
      <c r="C405" s="7" t="s">
        <v>140</v>
      </c>
      <c r="D405" s="8"/>
      <c r="E405" s="34" t="s">
        <v>112</v>
      </c>
      <c r="F405" s="119">
        <f>F406</f>
        <v>86565.684999999998</v>
      </c>
      <c r="G405" s="119">
        <f>G406</f>
        <v>85255.28</v>
      </c>
      <c r="H405" s="119">
        <f>H406</f>
        <v>85255.28</v>
      </c>
    </row>
    <row r="406" spans="1:10" s="2" customFormat="1" ht="24">
      <c r="A406" s="7" t="s">
        <v>255</v>
      </c>
      <c r="B406" s="7" t="s">
        <v>310</v>
      </c>
      <c r="C406" s="7" t="s">
        <v>146</v>
      </c>
      <c r="D406" s="8"/>
      <c r="E406" s="34" t="s">
        <v>176</v>
      </c>
      <c r="F406" s="119">
        <f>F407+F420</f>
        <v>86565.684999999998</v>
      </c>
      <c r="G406" s="119">
        <f>G407+G420</f>
        <v>85255.28</v>
      </c>
      <c r="H406" s="119">
        <f>H407+H420</f>
        <v>85255.28</v>
      </c>
    </row>
    <row r="407" spans="1:10" s="2" customFormat="1" ht="60">
      <c r="A407" s="7" t="s">
        <v>255</v>
      </c>
      <c r="B407" s="7" t="s">
        <v>310</v>
      </c>
      <c r="C407" s="7" t="s">
        <v>147</v>
      </c>
      <c r="D407" s="8"/>
      <c r="E407" s="34" t="s">
        <v>153</v>
      </c>
      <c r="F407" s="119">
        <f>F408+F417+F411+F414</f>
        <v>85817.684999999998</v>
      </c>
      <c r="G407" s="119">
        <f>G408+G417+G411+G414</f>
        <v>84507.28</v>
      </c>
      <c r="H407" s="119">
        <f>H408+H417+H411+H414</f>
        <v>84507.28</v>
      </c>
    </row>
    <row r="408" spans="1:10" s="2" customFormat="1" ht="36">
      <c r="A408" s="7" t="s">
        <v>255</v>
      </c>
      <c r="B408" s="7" t="s">
        <v>310</v>
      </c>
      <c r="C408" s="7" t="s">
        <v>472</v>
      </c>
      <c r="D408" s="8"/>
      <c r="E408" s="34" t="s">
        <v>543</v>
      </c>
      <c r="F408" s="119">
        <f t="shared" ref="F408:H409" si="93">F409</f>
        <v>70149.042000000001</v>
      </c>
      <c r="G408" s="119">
        <f t="shared" si="93"/>
        <v>69118.637000000002</v>
      </c>
      <c r="H408" s="119">
        <f t="shared" si="93"/>
        <v>69118.637000000002</v>
      </c>
    </row>
    <row r="409" spans="1:10" s="2" customFormat="1" ht="36">
      <c r="A409" s="7" t="s">
        <v>255</v>
      </c>
      <c r="B409" s="7" t="s">
        <v>310</v>
      </c>
      <c r="C409" s="7" t="s">
        <v>472</v>
      </c>
      <c r="D409" s="20" t="s">
        <v>286</v>
      </c>
      <c r="E409" s="35" t="s">
        <v>653</v>
      </c>
      <c r="F409" s="119">
        <f t="shared" si="93"/>
        <v>70149.042000000001</v>
      </c>
      <c r="G409" s="119">
        <f t="shared" si="93"/>
        <v>69118.637000000002</v>
      </c>
      <c r="H409" s="119">
        <f t="shared" si="93"/>
        <v>69118.637000000002</v>
      </c>
    </row>
    <row r="410" spans="1:10" s="2" customFormat="1" ht="72">
      <c r="A410" s="7" t="s">
        <v>255</v>
      </c>
      <c r="B410" s="7" t="s">
        <v>310</v>
      </c>
      <c r="C410" s="7" t="s">
        <v>472</v>
      </c>
      <c r="D410" s="8" t="s">
        <v>389</v>
      </c>
      <c r="E410" s="34" t="s">
        <v>627</v>
      </c>
      <c r="F410" s="119">
        <v>70149.042000000001</v>
      </c>
      <c r="G410" s="119">
        <v>69118.637000000002</v>
      </c>
      <c r="H410" s="119">
        <v>69118.637000000002</v>
      </c>
    </row>
    <row r="411" spans="1:10" s="2" customFormat="1" ht="48">
      <c r="A411" s="7" t="s">
        <v>255</v>
      </c>
      <c r="B411" s="7" t="s">
        <v>310</v>
      </c>
      <c r="C411" s="7" t="s">
        <v>211</v>
      </c>
      <c r="D411" s="8"/>
      <c r="E411" s="34" t="s">
        <v>350</v>
      </c>
      <c r="F411" s="119">
        <f t="shared" ref="F411:H412" si="94">F412</f>
        <v>15236.28</v>
      </c>
      <c r="G411" s="119">
        <f t="shared" si="94"/>
        <v>15236.28</v>
      </c>
      <c r="H411" s="119">
        <f t="shared" si="94"/>
        <v>15236.28</v>
      </c>
    </row>
    <row r="412" spans="1:10" s="2" customFormat="1" ht="60">
      <c r="A412" s="7" t="s">
        <v>255</v>
      </c>
      <c r="B412" s="7" t="s">
        <v>310</v>
      </c>
      <c r="C412" s="7" t="s">
        <v>211</v>
      </c>
      <c r="D412" s="17" t="s">
        <v>286</v>
      </c>
      <c r="E412" s="35" t="s">
        <v>287</v>
      </c>
      <c r="F412" s="119">
        <f t="shared" si="94"/>
        <v>15236.28</v>
      </c>
      <c r="G412" s="119">
        <f t="shared" si="94"/>
        <v>15236.28</v>
      </c>
      <c r="H412" s="119">
        <f t="shared" si="94"/>
        <v>15236.28</v>
      </c>
      <c r="I412" s="73"/>
      <c r="J412" s="74"/>
    </row>
    <row r="413" spans="1:10" s="2" customFormat="1" ht="72">
      <c r="A413" s="7" t="s">
        <v>255</v>
      </c>
      <c r="B413" s="7" t="s">
        <v>310</v>
      </c>
      <c r="C413" s="7" t="s">
        <v>211</v>
      </c>
      <c r="D413" s="8" t="s">
        <v>389</v>
      </c>
      <c r="E413" s="34" t="s">
        <v>627</v>
      </c>
      <c r="F413" s="119">
        <v>15236.28</v>
      </c>
      <c r="G413" s="119">
        <v>15236.28</v>
      </c>
      <c r="H413" s="119">
        <v>15236.28</v>
      </c>
    </row>
    <row r="414" spans="1:10" s="2" customFormat="1" ht="60">
      <c r="A414" s="7" t="s">
        <v>255</v>
      </c>
      <c r="B414" s="7" t="s">
        <v>310</v>
      </c>
      <c r="C414" s="7" t="s">
        <v>212</v>
      </c>
      <c r="D414" s="8"/>
      <c r="E414" s="34" t="s">
        <v>351</v>
      </c>
      <c r="F414" s="119">
        <f t="shared" ref="F414:H415" si="95">F415</f>
        <v>152.363</v>
      </c>
      <c r="G414" s="119">
        <f t="shared" si="95"/>
        <v>152.363</v>
      </c>
      <c r="H414" s="119">
        <f t="shared" si="95"/>
        <v>152.363</v>
      </c>
    </row>
    <row r="415" spans="1:10" s="2" customFormat="1" ht="60">
      <c r="A415" s="7" t="s">
        <v>255</v>
      </c>
      <c r="B415" s="7" t="s">
        <v>310</v>
      </c>
      <c r="C415" s="7" t="s">
        <v>212</v>
      </c>
      <c r="D415" s="17" t="s">
        <v>286</v>
      </c>
      <c r="E415" s="35" t="s">
        <v>287</v>
      </c>
      <c r="F415" s="119">
        <f t="shared" si="95"/>
        <v>152.363</v>
      </c>
      <c r="G415" s="119">
        <f t="shared" si="95"/>
        <v>152.363</v>
      </c>
      <c r="H415" s="119">
        <f t="shared" si="95"/>
        <v>152.363</v>
      </c>
    </row>
    <row r="416" spans="1:10" s="2" customFormat="1" ht="72">
      <c r="A416" s="7" t="s">
        <v>255</v>
      </c>
      <c r="B416" s="7" t="s">
        <v>310</v>
      </c>
      <c r="C416" s="7" t="s">
        <v>212</v>
      </c>
      <c r="D416" s="8" t="s">
        <v>389</v>
      </c>
      <c r="E416" s="34" t="s">
        <v>627</v>
      </c>
      <c r="F416" s="119">
        <v>152.363</v>
      </c>
      <c r="G416" s="119">
        <v>152.363</v>
      </c>
      <c r="H416" s="119">
        <v>152.363</v>
      </c>
    </row>
    <row r="417" spans="1:8" s="2" customFormat="1" ht="36">
      <c r="A417" s="7" t="s">
        <v>255</v>
      </c>
      <c r="B417" s="7" t="s">
        <v>310</v>
      </c>
      <c r="C417" s="7" t="s">
        <v>577</v>
      </c>
      <c r="D417" s="8"/>
      <c r="E417" s="34" t="s">
        <v>576</v>
      </c>
      <c r="F417" s="119">
        <f t="shared" ref="F417:H418" si="96">F418</f>
        <v>280</v>
      </c>
      <c r="G417" s="119">
        <f t="shared" si="96"/>
        <v>0</v>
      </c>
      <c r="H417" s="119">
        <f t="shared" si="96"/>
        <v>0</v>
      </c>
    </row>
    <row r="418" spans="1:8" s="2" customFormat="1" ht="60">
      <c r="A418" s="7" t="s">
        <v>255</v>
      </c>
      <c r="B418" s="7" t="s">
        <v>310</v>
      </c>
      <c r="C418" s="7" t="s">
        <v>577</v>
      </c>
      <c r="D418" s="17" t="s">
        <v>286</v>
      </c>
      <c r="E418" s="35" t="s">
        <v>287</v>
      </c>
      <c r="F418" s="119">
        <f t="shared" si="96"/>
        <v>280</v>
      </c>
      <c r="G418" s="119">
        <f t="shared" si="96"/>
        <v>0</v>
      </c>
      <c r="H418" s="119">
        <f t="shared" si="96"/>
        <v>0</v>
      </c>
    </row>
    <row r="419" spans="1:8" s="2" customFormat="1" ht="24">
      <c r="A419" s="7" t="s">
        <v>255</v>
      </c>
      <c r="B419" s="7" t="s">
        <v>310</v>
      </c>
      <c r="C419" s="7" t="s">
        <v>577</v>
      </c>
      <c r="D419" s="8">
        <v>612</v>
      </c>
      <c r="E419" s="34" t="s">
        <v>536</v>
      </c>
      <c r="F419" s="119">
        <v>280</v>
      </c>
      <c r="G419" s="119">
        <v>0</v>
      </c>
      <c r="H419" s="119">
        <v>0</v>
      </c>
    </row>
    <row r="420" spans="1:8" s="2" customFormat="1" ht="36">
      <c r="A420" s="7" t="s">
        <v>255</v>
      </c>
      <c r="B420" s="7" t="s">
        <v>310</v>
      </c>
      <c r="C420" s="7" t="s">
        <v>513</v>
      </c>
      <c r="D420" s="8"/>
      <c r="E420" s="70" t="s">
        <v>177</v>
      </c>
      <c r="F420" s="119">
        <f t="shared" ref="F420:H422" si="97">F421</f>
        <v>748</v>
      </c>
      <c r="G420" s="119">
        <f t="shared" si="97"/>
        <v>748</v>
      </c>
      <c r="H420" s="119">
        <f t="shared" si="97"/>
        <v>748</v>
      </c>
    </row>
    <row r="421" spans="1:8" s="2" customFormat="1" ht="48">
      <c r="A421" s="7" t="s">
        <v>255</v>
      </c>
      <c r="B421" s="7" t="s">
        <v>310</v>
      </c>
      <c r="C421" s="7" t="s">
        <v>474</v>
      </c>
      <c r="D421" s="8"/>
      <c r="E421" s="70" t="s">
        <v>208</v>
      </c>
      <c r="F421" s="119">
        <f t="shared" si="97"/>
        <v>748</v>
      </c>
      <c r="G421" s="119">
        <f t="shared" si="97"/>
        <v>748</v>
      </c>
      <c r="H421" s="119">
        <f t="shared" si="97"/>
        <v>748</v>
      </c>
    </row>
    <row r="422" spans="1:8" s="2" customFormat="1" ht="36">
      <c r="A422" s="7" t="s">
        <v>255</v>
      </c>
      <c r="B422" s="7" t="s">
        <v>310</v>
      </c>
      <c r="C422" s="7" t="s">
        <v>474</v>
      </c>
      <c r="D422" s="20" t="s">
        <v>286</v>
      </c>
      <c r="E422" s="35" t="s">
        <v>653</v>
      </c>
      <c r="F422" s="119">
        <f t="shared" si="97"/>
        <v>748</v>
      </c>
      <c r="G422" s="119">
        <f t="shared" si="97"/>
        <v>748</v>
      </c>
      <c r="H422" s="119">
        <f t="shared" si="97"/>
        <v>748</v>
      </c>
    </row>
    <row r="423" spans="1:8" s="2" customFormat="1" ht="72">
      <c r="A423" s="7" t="s">
        <v>255</v>
      </c>
      <c r="B423" s="7" t="s">
        <v>310</v>
      </c>
      <c r="C423" s="7" t="s">
        <v>474</v>
      </c>
      <c r="D423" s="8" t="s">
        <v>389</v>
      </c>
      <c r="E423" s="34" t="s">
        <v>627</v>
      </c>
      <c r="F423" s="119">
        <v>748</v>
      </c>
      <c r="G423" s="119">
        <v>748</v>
      </c>
      <c r="H423" s="119">
        <v>748</v>
      </c>
    </row>
    <row r="424" spans="1:8" s="2" customFormat="1" ht="36">
      <c r="A424" s="8" t="s">
        <v>255</v>
      </c>
      <c r="B424" s="7" t="s">
        <v>310</v>
      </c>
      <c r="C424" s="7" t="s">
        <v>135</v>
      </c>
      <c r="D424" s="8"/>
      <c r="E424" s="34" t="s">
        <v>194</v>
      </c>
      <c r="F424" s="119">
        <f t="shared" ref="F424:H425" si="98">F425</f>
        <v>35387.613000000005</v>
      </c>
      <c r="G424" s="119">
        <f t="shared" si="98"/>
        <v>34225.620000000003</v>
      </c>
      <c r="H424" s="119">
        <f t="shared" si="98"/>
        <v>34225.620000000003</v>
      </c>
    </row>
    <row r="425" spans="1:8" s="2" customFormat="1" ht="36">
      <c r="A425" s="8" t="s">
        <v>255</v>
      </c>
      <c r="B425" s="7" t="s">
        <v>310</v>
      </c>
      <c r="C425" s="7" t="s">
        <v>136</v>
      </c>
      <c r="D425" s="8"/>
      <c r="E425" s="34" t="s">
        <v>334</v>
      </c>
      <c r="F425" s="119">
        <f t="shared" si="98"/>
        <v>35387.613000000005</v>
      </c>
      <c r="G425" s="119">
        <f t="shared" si="98"/>
        <v>34225.620000000003</v>
      </c>
      <c r="H425" s="119">
        <f t="shared" si="98"/>
        <v>34225.620000000003</v>
      </c>
    </row>
    <row r="426" spans="1:8" s="2" customFormat="1" ht="36">
      <c r="A426" s="8" t="s">
        <v>255</v>
      </c>
      <c r="B426" s="7" t="s">
        <v>310</v>
      </c>
      <c r="C426" s="7" t="s">
        <v>38</v>
      </c>
      <c r="D426" s="8"/>
      <c r="E426" s="34" t="s">
        <v>335</v>
      </c>
      <c r="F426" s="119">
        <f>F427+F435+F439+F431</f>
        <v>35387.613000000005</v>
      </c>
      <c r="G426" s="119">
        <f>G427+G435+G439</f>
        <v>34225.620000000003</v>
      </c>
      <c r="H426" s="119">
        <f>H427+H435+H439</f>
        <v>34225.620000000003</v>
      </c>
    </row>
    <row r="427" spans="1:8" s="2" customFormat="1" ht="24">
      <c r="A427" s="8" t="s">
        <v>255</v>
      </c>
      <c r="B427" s="7" t="s">
        <v>310</v>
      </c>
      <c r="C427" s="7" t="s">
        <v>475</v>
      </c>
      <c r="D427" s="8"/>
      <c r="E427" s="34" t="s">
        <v>377</v>
      </c>
      <c r="F427" s="119">
        <f>F428</f>
        <v>27475.004000000001</v>
      </c>
      <c r="G427" s="119">
        <f>G428</f>
        <v>26853.004000000001</v>
      </c>
      <c r="H427" s="119">
        <f>H428</f>
        <v>26853.004000000001</v>
      </c>
    </row>
    <row r="428" spans="1:8" s="2" customFormat="1" ht="36">
      <c r="A428" s="8" t="s">
        <v>255</v>
      </c>
      <c r="B428" s="7" t="s">
        <v>310</v>
      </c>
      <c r="C428" s="7" t="s">
        <v>475</v>
      </c>
      <c r="D428" s="20" t="s">
        <v>286</v>
      </c>
      <c r="E428" s="35" t="s">
        <v>653</v>
      </c>
      <c r="F428" s="119">
        <f>F429+F430</f>
        <v>27475.004000000001</v>
      </c>
      <c r="G428" s="119">
        <f>G429+G430</f>
        <v>26853.004000000001</v>
      </c>
      <c r="H428" s="119">
        <f>H429+H430</f>
        <v>26853.004000000001</v>
      </c>
    </row>
    <row r="429" spans="1:8" s="2" customFormat="1" ht="72">
      <c r="A429" s="8" t="s">
        <v>255</v>
      </c>
      <c r="B429" s="7" t="s">
        <v>310</v>
      </c>
      <c r="C429" s="7" t="s">
        <v>475</v>
      </c>
      <c r="D429" s="8" t="s">
        <v>289</v>
      </c>
      <c r="E429" s="34" t="s">
        <v>627</v>
      </c>
      <c r="F429" s="119">
        <v>15676.785</v>
      </c>
      <c r="G429" s="119">
        <v>15137.785</v>
      </c>
      <c r="H429" s="119">
        <v>15137.785</v>
      </c>
    </row>
    <row r="430" spans="1:8" s="2" customFormat="1" ht="72">
      <c r="A430" s="8" t="s">
        <v>255</v>
      </c>
      <c r="B430" s="7" t="s">
        <v>310</v>
      </c>
      <c r="C430" s="7" t="s">
        <v>475</v>
      </c>
      <c r="D430" s="8" t="s">
        <v>291</v>
      </c>
      <c r="E430" s="34" t="s">
        <v>626</v>
      </c>
      <c r="F430" s="119">
        <v>11798.218999999999</v>
      </c>
      <c r="G430" s="119">
        <v>11715.218999999999</v>
      </c>
      <c r="H430" s="119">
        <v>11715.218999999999</v>
      </c>
    </row>
    <row r="431" spans="1:8" s="2" customFormat="1" ht="48">
      <c r="A431" s="8" t="s">
        <v>255</v>
      </c>
      <c r="B431" s="7" t="s">
        <v>310</v>
      </c>
      <c r="C431" s="7" t="s">
        <v>476</v>
      </c>
      <c r="D431" s="8"/>
      <c r="E431" s="34" t="s">
        <v>181</v>
      </c>
      <c r="F431" s="119">
        <f>F433+F434</f>
        <v>539.99300000000005</v>
      </c>
      <c r="G431" s="119">
        <f>G433+G434</f>
        <v>0</v>
      </c>
      <c r="H431" s="119">
        <f>H433+H434</f>
        <v>0</v>
      </c>
    </row>
    <row r="432" spans="1:8" s="2" customFormat="1" ht="60">
      <c r="A432" s="8" t="s">
        <v>255</v>
      </c>
      <c r="B432" s="7" t="s">
        <v>310</v>
      </c>
      <c r="C432" s="7" t="s">
        <v>476</v>
      </c>
      <c r="D432" s="17" t="s">
        <v>286</v>
      </c>
      <c r="E432" s="35" t="s">
        <v>287</v>
      </c>
      <c r="F432" s="119">
        <f>F433+F434</f>
        <v>539.99300000000005</v>
      </c>
      <c r="G432" s="119">
        <f>G433+G434</f>
        <v>0</v>
      </c>
      <c r="H432" s="119">
        <f>H433+H434</f>
        <v>0</v>
      </c>
    </row>
    <row r="433" spans="1:8" s="2" customFormat="1" ht="24">
      <c r="A433" s="8" t="s">
        <v>255</v>
      </c>
      <c r="B433" s="7" t="s">
        <v>310</v>
      </c>
      <c r="C433" s="7" t="s">
        <v>476</v>
      </c>
      <c r="D433" s="8">
        <v>612</v>
      </c>
      <c r="E433" s="34" t="s">
        <v>536</v>
      </c>
      <c r="F433" s="119">
        <v>56.698</v>
      </c>
      <c r="G433" s="119">
        <v>0</v>
      </c>
      <c r="H433" s="119">
        <v>0</v>
      </c>
    </row>
    <row r="434" spans="1:8" s="2" customFormat="1" ht="24">
      <c r="A434" s="8" t="s">
        <v>255</v>
      </c>
      <c r="B434" s="7" t="s">
        <v>310</v>
      </c>
      <c r="C434" s="7" t="s">
        <v>476</v>
      </c>
      <c r="D434" s="8">
        <v>622</v>
      </c>
      <c r="E434" s="34" t="s">
        <v>346</v>
      </c>
      <c r="F434" s="119">
        <v>483.29500000000002</v>
      </c>
      <c r="G434" s="119">
        <v>0</v>
      </c>
      <c r="H434" s="119">
        <v>0</v>
      </c>
    </row>
    <row r="435" spans="1:8" s="2" customFormat="1" ht="48">
      <c r="A435" s="8" t="s">
        <v>255</v>
      </c>
      <c r="B435" s="7" t="s">
        <v>310</v>
      </c>
      <c r="C435" s="7" t="s">
        <v>349</v>
      </c>
      <c r="D435" s="8"/>
      <c r="E435" s="34" t="s">
        <v>350</v>
      </c>
      <c r="F435" s="119">
        <f>F436</f>
        <v>7299.6200000000008</v>
      </c>
      <c r="G435" s="119">
        <f>G436</f>
        <v>7299.6200000000008</v>
      </c>
      <c r="H435" s="119">
        <f>H436</f>
        <v>7299.6200000000008</v>
      </c>
    </row>
    <row r="436" spans="1:8" s="2" customFormat="1" ht="60">
      <c r="A436" s="8" t="s">
        <v>255</v>
      </c>
      <c r="B436" s="7" t="s">
        <v>310</v>
      </c>
      <c r="C436" s="7" t="s">
        <v>349</v>
      </c>
      <c r="D436" s="17" t="s">
        <v>286</v>
      </c>
      <c r="E436" s="35" t="s">
        <v>287</v>
      </c>
      <c r="F436" s="119">
        <f>F437+F438</f>
        <v>7299.6200000000008</v>
      </c>
      <c r="G436" s="119">
        <f>G437+G438</f>
        <v>7299.6200000000008</v>
      </c>
      <c r="H436" s="119">
        <f>H437+H438</f>
        <v>7299.6200000000008</v>
      </c>
    </row>
    <row r="437" spans="1:8" s="2" customFormat="1" ht="72">
      <c r="A437" s="8" t="s">
        <v>255</v>
      </c>
      <c r="B437" s="7" t="s">
        <v>310</v>
      </c>
      <c r="C437" s="7" t="s">
        <v>349</v>
      </c>
      <c r="D437" s="8" t="s">
        <v>289</v>
      </c>
      <c r="E437" s="34" t="s">
        <v>627</v>
      </c>
      <c r="F437" s="119">
        <v>4021.51</v>
      </c>
      <c r="G437" s="119">
        <v>4021.51</v>
      </c>
      <c r="H437" s="119">
        <v>4021.51</v>
      </c>
    </row>
    <row r="438" spans="1:8" s="2" customFormat="1" ht="72">
      <c r="A438" s="8" t="s">
        <v>255</v>
      </c>
      <c r="B438" s="7" t="s">
        <v>310</v>
      </c>
      <c r="C438" s="7" t="s">
        <v>349</v>
      </c>
      <c r="D438" s="8" t="s">
        <v>291</v>
      </c>
      <c r="E438" s="34" t="s">
        <v>626</v>
      </c>
      <c r="F438" s="119">
        <v>3278.11</v>
      </c>
      <c r="G438" s="119">
        <v>3278.11</v>
      </c>
      <c r="H438" s="119">
        <v>3278.11</v>
      </c>
    </row>
    <row r="439" spans="1:8" s="2" customFormat="1" ht="60">
      <c r="A439" s="8" t="s">
        <v>255</v>
      </c>
      <c r="B439" s="7" t="s">
        <v>310</v>
      </c>
      <c r="C439" s="7" t="s">
        <v>352</v>
      </c>
      <c r="D439" s="8"/>
      <c r="E439" s="34" t="s">
        <v>351</v>
      </c>
      <c r="F439" s="119">
        <f>F440</f>
        <v>72.996000000000009</v>
      </c>
      <c r="G439" s="119">
        <f>G440</f>
        <v>72.996000000000009</v>
      </c>
      <c r="H439" s="119">
        <f>H440</f>
        <v>72.996000000000009</v>
      </c>
    </row>
    <row r="440" spans="1:8" s="2" customFormat="1" ht="60">
      <c r="A440" s="8" t="s">
        <v>255</v>
      </c>
      <c r="B440" s="7" t="s">
        <v>310</v>
      </c>
      <c r="C440" s="7" t="s">
        <v>352</v>
      </c>
      <c r="D440" s="17" t="s">
        <v>286</v>
      </c>
      <c r="E440" s="35" t="s">
        <v>287</v>
      </c>
      <c r="F440" s="119">
        <f>F441+F442</f>
        <v>72.996000000000009</v>
      </c>
      <c r="G440" s="119">
        <f>G441+G442</f>
        <v>72.996000000000009</v>
      </c>
      <c r="H440" s="119">
        <f>H441+H442</f>
        <v>72.996000000000009</v>
      </c>
    </row>
    <row r="441" spans="1:8" s="2" customFormat="1" ht="72">
      <c r="A441" s="8" t="s">
        <v>255</v>
      </c>
      <c r="B441" s="7" t="s">
        <v>310</v>
      </c>
      <c r="C441" s="7" t="s">
        <v>352</v>
      </c>
      <c r="D441" s="8" t="s">
        <v>289</v>
      </c>
      <c r="E441" s="34" t="s">
        <v>627</v>
      </c>
      <c r="F441" s="119">
        <v>40.215000000000003</v>
      </c>
      <c r="G441" s="119">
        <v>40.215000000000003</v>
      </c>
      <c r="H441" s="119">
        <v>40.215000000000003</v>
      </c>
    </row>
    <row r="442" spans="1:8" s="2" customFormat="1" ht="60">
      <c r="A442" s="8" t="s">
        <v>255</v>
      </c>
      <c r="B442" s="7" t="s">
        <v>310</v>
      </c>
      <c r="C442" s="7" t="s">
        <v>352</v>
      </c>
      <c r="D442" s="8" t="s">
        <v>291</v>
      </c>
      <c r="E442" s="34" t="s">
        <v>292</v>
      </c>
      <c r="F442" s="119">
        <v>32.780999999999999</v>
      </c>
      <c r="G442" s="119">
        <v>32.780999999999999</v>
      </c>
      <c r="H442" s="119">
        <v>32.780999999999999</v>
      </c>
    </row>
    <row r="443" spans="1:8" ht="36">
      <c r="A443" s="82" t="s">
        <v>255</v>
      </c>
      <c r="B443" s="82" t="s">
        <v>26</v>
      </c>
      <c r="C443" s="80"/>
      <c r="D443" s="82"/>
      <c r="E443" s="81" t="s">
        <v>348</v>
      </c>
      <c r="F443" s="118">
        <f>F444+F450</f>
        <v>262.32</v>
      </c>
      <c r="G443" s="118">
        <f>G444+G450</f>
        <v>231</v>
      </c>
      <c r="H443" s="118">
        <f>H444+H450</f>
        <v>231</v>
      </c>
    </row>
    <row r="444" spans="1:8" ht="36">
      <c r="A444" s="8" t="s">
        <v>255</v>
      </c>
      <c r="B444" s="8" t="s">
        <v>26</v>
      </c>
      <c r="C444" s="7" t="s">
        <v>140</v>
      </c>
      <c r="D444" s="8"/>
      <c r="E444" s="34" t="s">
        <v>666</v>
      </c>
      <c r="F444" s="119">
        <f>F445</f>
        <v>200</v>
      </c>
      <c r="G444" s="119">
        <f>G445</f>
        <v>200</v>
      </c>
      <c r="H444" s="119">
        <f>H445</f>
        <v>200</v>
      </c>
    </row>
    <row r="445" spans="1:8" ht="36">
      <c r="A445" s="8" t="s">
        <v>255</v>
      </c>
      <c r="B445" s="8" t="s">
        <v>26</v>
      </c>
      <c r="C445" s="7" t="s">
        <v>148</v>
      </c>
      <c r="D445" s="17"/>
      <c r="E445" s="34" t="s">
        <v>304</v>
      </c>
      <c r="F445" s="119">
        <f>F447</f>
        <v>200</v>
      </c>
      <c r="G445" s="119">
        <f>G447</f>
        <v>200</v>
      </c>
      <c r="H445" s="119">
        <f>H447</f>
        <v>200</v>
      </c>
    </row>
    <row r="446" spans="1:8" ht="48">
      <c r="A446" s="8" t="s">
        <v>255</v>
      </c>
      <c r="B446" s="8" t="s">
        <v>26</v>
      </c>
      <c r="C446" s="7" t="s">
        <v>149</v>
      </c>
      <c r="D446" s="17"/>
      <c r="E446" s="34" t="s">
        <v>152</v>
      </c>
      <c r="F446" s="119">
        <f t="shared" ref="F446:H448" si="99">F447</f>
        <v>200</v>
      </c>
      <c r="G446" s="119">
        <f t="shared" si="99"/>
        <v>200</v>
      </c>
      <c r="H446" s="119">
        <f t="shared" si="99"/>
        <v>200</v>
      </c>
    </row>
    <row r="447" spans="1:8" ht="36">
      <c r="A447" s="8" t="s">
        <v>255</v>
      </c>
      <c r="B447" s="8" t="s">
        <v>26</v>
      </c>
      <c r="C447" s="7" t="s">
        <v>483</v>
      </c>
      <c r="D447" s="18"/>
      <c r="E447" s="36" t="s">
        <v>116</v>
      </c>
      <c r="F447" s="119">
        <f t="shared" si="99"/>
        <v>200</v>
      </c>
      <c r="G447" s="119">
        <f t="shared" si="99"/>
        <v>200</v>
      </c>
      <c r="H447" s="119">
        <f t="shared" si="99"/>
        <v>200</v>
      </c>
    </row>
    <row r="448" spans="1:8" ht="36">
      <c r="A448" s="8" t="s">
        <v>255</v>
      </c>
      <c r="B448" s="8" t="s">
        <v>26</v>
      </c>
      <c r="C448" s="7" t="s">
        <v>483</v>
      </c>
      <c r="D448" s="17" t="s">
        <v>286</v>
      </c>
      <c r="E448" s="35" t="s">
        <v>653</v>
      </c>
      <c r="F448" s="119">
        <f t="shared" si="99"/>
        <v>200</v>
      </c>
      <c r="G448" s="119">
        <f t="shared" si="99"/>
        <v>200</v>
      </c>
      <c r="H448" s="119">
        <f t="shared" si="99"/>
        <v>200</v>
      </c>
    </row>
    <row r="449" spans="1:8" ht="60">
      <c r="A449" s="8" t="s">
        <v>255</v>
      </c>
      <c r="B449" s="8" t="s">
        <v>26</v>
      </c>
      <c r="C449" s="7" t="s">
        <v>483</v>
      </c>
      <c r="D449" s="8" t="s">
        <v>289</v>
      </c>
      <c r="E449" s="34" t="s">
        <v>290</v>
      </c>
      <c r="F449" s="119">
        <v>200</v>
      </c>
      <c r="G449" s="119">
        <v>200</v>
      </c>
      <c r="H449" s="119">
        <v>200</v>
      </c>
    </row>
    <row r="450" spans="1:8" ht="36">
      <c r="A450" s="8" t="s">
        <v>255</v>
      </c>
      <c r="B450" s="8" t="s">
        <v>26</v>
      </c>
      <c r="C450" s="7" t="s">
        <v>135</v>
      </c>
      <c r="D450" s="8"/>
      <c r="E450" s="34" t="s">
        <v>194</v>
      </c>
      <c r="F450" s="119">
        <f>F451</f>
        <v>62.32</v>
      </c>
      <c r="G450" s="119">
        <f>G451</f>
        <v>31</v>
      </c>
      <c r="H450" s="119">
        <f>H451</f>
        <v>31</v>
      </c>
    </row>
    <row r="451" spans="1:8" ht="36">
      <c r="A451" s="8" t="s">
        <v>255</v>
      </c>
      <c r="B451" s="8" t="s">
        <v>26</v>
      </c>
      <c r="C451" s="7" t="s">
        <v>136</v>
      </c>
      <c r="D451" s="8"/>
      <c r="E451" s="34" t="s">
        <v>334</v>
      </c>
      <c r="F451" s="119">
        <f>F453</f>
        <v>62.32</v>
      </c>
      <c r="G451" s="119">
        <f>G453</f>
        <v>31</v>
      </c>
      <c r="H451" s="119">
        <f>H453</f>
        <v>31</v>
      </c>
    </row>
    <row r="452" spans="1:8" ht="36">
      <c r="A452" s="8" t="s">
        <v>255</v>
      </c>
      <c r="B452" s="8" t="s">
        <v>26</v>
      </c>
      <c r="C452" s="7" t="s">
        <v>38</v>
      </c>
      <c r="D452" s="8"/>
      <c r="E452" s="34" t="s">
        <v>305</v>
      </c>
      <c r="F452" s="119">
        <f t="shared" ref="F452:H454" si="100">F453</f>
        <v>62.32</v>
      </c>
      <c r="G452" s="119">
        <f t="shared" si="100"/>
        <v>31</v>
      </c>
      <c r="H452" s="119">
        <f t="shared" si="100"/>
        <v>31</v>
      </c>
    </row>
    <row r="453" spans="1:8" ht="36">
      <c r="A453" s="8" t="s">
        <v>255</v>
      </c>
      <c r="B453" s="8" t="s">
        <v>26</v>
      </c>
      <c r="C453" s="7" t="s">
        <v>51</v>
      </c>
      <c r="D453" s="18"/>
      <c r="E453" s="34" t="s">
        <v>348</v>
      </c>
      <c r="F453" s="119">
        <f t="shared" si="100"/>
        <v>62.32</v>
      </c>
      <c r="G453" s="119">
        <f t="shared" si="100"/>
        <v>31</v>
      </c>
      <c r="H453" s="119">
        <f t="shared" si="100"/>
        <v>31</v>
      </c>
    </row>
    <row r="454" spans="1:8" ht="36">
      <c r="A454" s="8" t="s">
        <v>255</v>
      </c>
      <c r="B454" s="8" t="s">
        <v>26</v>
      </c>
      <c r="C454" s="7" t="s">
        <v>51</v>
      </c>
      <c r="D454" s="17" t="s">
        <v>286</v>
      </c>
      <c r="E454" s="35" t="s">
        <v>653</v>
      </c>
      <c r="F454" s="119">
        <f t="shared" si="100"/>
        <v>62.32</v>
      </c>
      <c r="G454" s="119">
        <f t="shared" si="100"/>
        <v>31</v>
      </c>
      <c r="H454" s="119">
        <f t="shared" si="100"/>
        <v>31</v>
      </c>
    </row>
    <row r="455" spans="1:8" ht="60">
      <c r="A455" s="8" t="s">
        <v>255</v>
      </c>
      <c r="B455" s="8" t="s">
        <v>26</v>
      </c>
      <c r="C455" s="7" t="s">
        <v>51</v>
      </c>
      <c r="D455" s="8" t="s">
        <v>289</v>
      </c>
      <c r="E455" s="34" t="s">
        <v>290</v>
      </c>
      <c r="F455" s="119">
        <v>62.32</v>
      </c>
      <c r="G455" s="119">
        <v>31</v>
      </c>
      <c r="H455" s="119">
        <v>31</v>
      </c>
    </row>
    <row r="456" spans="1:8">
      <c r="A456" s="82" t="s">
        <v>255</v>
      </c>
      <c r="B456" s="82" t="s">
        <v>255</v>
      </c>
      <c r="C456" s="80"/>
      <c r="D456" s="82"/>
      <c r="E456" s="81" t="s">
        <v>299</v>
      </c>
      <c r="F456" s="118">
        <f>F457+F466</f>
        <v>15930.288</v>
      </c>
      <c r="G456" s="118">
        <f>G457+G466</f>
        <v>15795.272999999999</v>
      </c>
      <c r="H456" s="118">
        <f>H457+H466</f>
        <v>15795.272999999999</v>
      </c>
    </row>
    <row r="457" spans="1:8" ht="36">
      <c r="A457" s="8" t="s">
        <v>255</v>
      </c>
      <c r="B457" s="8" t="s">
        <v>255</v>
      </c>
      <c r="C457" s="7" t="s">
        <v>140</v>
      </c>
      <c r="D457" s="8"/>
      <c r="E457" s="34" t="s">
        <v>112</v>
      </c>
      <c r="F457" s="119">
        <f t="shared" ref="F457:H458" si="101">F458</f>
        <v>11367.157999999999</v>
      </c>
      <c r="G457" s="119">
        <f t="shared" si="101"/>
        <v>11367.157999999999</v>
      </c>
      <c r="H457" s="119">
        <f t="shared" si="101"/>
        <v>11367.157999999999</v>
      </c>
    </row>
    <row r="458" spans="1:8" ht="36">
      <c r="A458" s="8" t="s">
        <v>255</v>
      </c>
      <c r="B458" s="8" t="s">
        <v>255</v>
      </c>
      <c r="C458" s="7" t="s">
        <v>384</v>
      </c>
      <c r="D458" s="8"/>
      <c r="E458" s="34" t="s">
        <v>386</v>
      </c>
      <c r="F458" s="119">
        <f t="shared" si="101"/>
        <v>11367.157999999999</v>
      </c>
      <c r="G458" s="119">
        <f t="shared" si="101"/>
        <v>11367.157999999999</v>
      </c>
      <c r="H458" s="119">
        <f t="shared" si="101"/>
        <v>11367.157999999999</v>
      </c>
    </row>
    <row r="459" spans="1:8" ht="48">
      <c r="A459" s="8" t="s">
        <v>255</v>
      </c>
      <c r="B459" s="8" t="s">
        <v>255</v>
      </c>
      <c r="C459" s="7" t="s">
        <v>385</v>
      </c>
      <c r="D459" s="8"/>
      <c r="E459" s="34" t="s">
        <v>387</v>
      </c>
      <c r="F459" s="119">
        <f>F463+F460</f>
        <v>11367.157999999999</v>
      </c>
      <c r="G459" s="119">
        <f>G463+G460</f>
        <v>11367.157999999999</v>
      </c>
      <c r="H459" s="119">
        <f>H463+H460</f>
        <v>11367.157999999999</v>
      </c>
    </row>
    <row r="460" spans="1:8" ht="36">
      <c r="A460" s="8" t="s">
        <v>255</v>
      </c>
      <c r="B460" s="8" t="s">
        <v>255</v>
      </c>
      <c r="C460" s="7" t="s">
        <v>77</v>
      </c>
      <c r="D460" s="8"/>
      <c r="E460" s="34" t="s">
        <v>78</v>
      </c>
      <c r="F460" s="119">
        <f t="shared" ref="F460:H461" si="102">F461</f>
        <v>6004.3</v>
      </c>
      <c r="G460" s="119">
        <f t="shared" si="102"/>
        <v>6004.3</v>
      </c>
      <c r="H460" s="119">
        <f t="shared" si="102"/>
        <v>6004.3</v>
      </c>
    </row>
    <row r="461" spans="1:8" ht="60">
      <c r="A461" s="8" t="s">
        <v>255</v>
      </c>
      <c r="B461" s="8" t="s">
        <v>255</v>
      </c>
      <c r="C461" s="7" t="s">
        <v>77</v>
      </c>
      <c r="D461" s="17" t="s">
        <v>286</v>
      </c>
      <c r="E461" s="35" t="s">
        <v>287</v>
      </c>
      <c r="F461" s="119">
        <f t="shared" si="102"/>
        <v>6004.3</v>
      </c>
      <c r="G461" s="119">
        <f t="shared" si="102"/>
        <v>6004.3</v>
      </c>
      <c r="H461" s="119">
        <f t="shared" si="102"/>
        <v>6004.3</v>
      </c>
    </row>
    <row r="462" spans="1:8" ht="72">
      <c r="A462" s="8" t="s">
        <v>255</v>
      </c>
      <c r="B462" s="8" t="s">
        <v>255</v>
      </c>
      <c r="C462" s="7" t="s">
        <v>77</v>
      </c>
      <c r="D462" s="8" t="s">
        <v>389</v>
      </c>
      <c r="E462" s="34" t="s">
        <v>627</v>
      </c>
      <c r="F462" s="119">
        <v>6004.3</v>
      </c>
      <c r="G462" s="119">
        <v>6004.3</v>
      </c>
      <c r="H462" s="119">
        <v>6004.3</v>
      </c>
    </row>
    <row r="463" spans="1:8" ht="24">
      <c r="A463" s="8" t="s">
        <v>255</v>
      </c>
      <c r="B463" s="8" t="s">
        <v>255</v>
      </c>
      <c r="C463" s="7" t="s">
        <v>484</v>
      </c>
      <c r="D463" s="8"/>
      <c r="E463" s="34" t="s">
        <v>117</v>
      </c>
      <c r="F463" s="119">
        <f t="shared" ref="F463:H464" si="103">F464</f>
        <v>5362.8580000000002</v>
      </c>
      <c r="G463" s="119">
        <f t="shared" si="103"/>
        <v>5362.8580000000002</v>
      </c>
      <c r="H463" s="119">
        <f t="shared" si="103"/>
        <v>5362.8580000000002</v>
      </c>
    </row>
    <row r="464" spans="1:8" ht="36">
      <c r="A464" s="8" t="s">
        <v>255</v>
      </c>
      <c r="B464" s="8" t="s">
        <v>255</v>
      </c>
      <c r="C464" s="7" t="s">
        <v>484</v>
      </c>
      <c r="D464" s="20" t="s">
        <v>286</v>
      </c>
      <c r="E464" s="35" t="s">
        <v>653</v>
      </c>
      <c r="F464" s="119">
        <f t="shared" si="103"/>
        <v>5362.8580000000002</v>
      </c>
      <c r="G464" s="119">
        <f t="shared" si="103"/>
        <v>5362.8580000000002</v>
      </c>
      <c r="H464" s="119">
        <f t="shared" si="103"/>
        <v>5362.8580000000002</v>
      </c>
    </row>
    <row r="465" spans="1:8" ht="72">
      <c r="A465" s="8" t="s">
        <v>255</v>
      </c>
      <c r="B465" s="8" t="s">
        <v>255</v>
      </c>
      <c r="C465" s="7" t="s">
        <v>484</v>
      </c>
      <c r="D465" s="8" t="s">
        <v>389</v>
      </c>
      <c r="E465" s="34" t="s">
        <v>627</v>
      </c>
      <c r="F465" s="119">
        <v>5362.8580000000002</v>
      </c>
      <c r="G465" s="119">
        <v>5362.8580000000002</v>
      </c>
      <c r="H465" s="119">
        <v>5362.8580000000002</v>
      </c>
    </row>
    <row r="466" spans="1:8" ht="24">
      <c r="A466" s="7" t="s">
        <v>255</v>
      </c>
      <c r="B466" s="7" t="s">
        <v>255</v>
      </c>
      <c r="C466" s="7" t="s">
        <v>402</v>
      </c>
      <c r="D466" s="7"/>
      <c r="E466" s="34" t="s">
        <v>108</v>
      </c>
      <c r="F466" s="119">
        <f>F467</f>
        <v>4563.13</v>
      </c>
      <c r="G466" s="119">
        <f>G467</f>
        <v>4428.1149999999998</v>
      </c>
      <c r="H466" s="119">
        <f>H467</f>
        <v>4428.1149999999998</v>
      </c>
    </row>
    <row r="467" spans="1:8" ht="60">
      <c r="A467" s="7" t="s">
        <v>255</v>
      </c>
      <c r="B467" s="7" t="s">
        <v>255</v>
      </c>
      <c r="C467" s="7" t="s">
        <v>530</v>
      </c>
      <c r="D467" s="7"/>
      <c r="E467" s="34" t="s">
        <v>420</v>
      </c>
      <c r="F467" s="114">
        <f>F468+F478</f>
        <v>4563.13</v>
      </c>
      <c r="G467" s="114">
        <f>G468+G478</f>
        <v>4428.1149999999998</v>
      </c>
      <c r="H467" s="114">
        <f>H468+H478</f>
        <v>4428.1149999999998</v>
      </c>
    </row>
    <row r="468" spans="1:8" ht="108">
      <c r="A468" s="7" t="s">
        <v>255</v>
      </c>
      <c r="B468" s="7" t="s">
        <v>255</v>
      </c>
      <c r="C468" s="7" t="s">
        <v>531</v>
      </c>
      <c r="D468" s="7"/>
      <c r="E468" s="34" t="s">
        <v>223</v>
      </c>
      <c r="F468" s="114">
        <f>F469+F476+F472</f>
        <v>664.9</v>
      </c>
      <c r="G468" s="114">
        <f>G469+G476+G472</f>
        <v>749</v>
      </c>
      <c r="H468" s="114">
        <f>H469+H476+H472</f>
        <v>749</v>
      </c>
    </row>
    <row r="469" spans="1:8" ht="168">
      <c r="A469" s="7" t="s">
        <v>255</v>
      </c>
      <c r="B469" s="7" t="s">
        <v>255</v>
      </c>
      <c r="C469" s="7" t="s">
        <v>485</v>
      </c>
      <c r="D469" s="7"/>
      <c r="E469" s="34" t="s">
        <v>662</v>
      </c>
      <c r="F469" s="114">
        <f t="shared" ref="F469:H470" si="104">F470</f>
        <v>366.4</v>
      </c>
      <c r="G469" s="114">
        <f t="shared" si="104"/>
        <v>450.5</v>
      </c>
      <c r="H469" s="114">
        <f t="shared" si="104"/>
        <v>450.5</v>
      </c>
    </row>
    <row r="470" spans="1:8" ht="36">
      <c r="A470" s="7" t="s">
        <v>255</v>
      </c>
      <c r="B470" s="7" t="s">
        <v>255</v>
      </c>
      <c r="C470" s="7" t="s">
        <v>485</v>
      </c>
      <c r="D470" s="20" t="s">
        <v>286</v>
      </c>
      <c r="E470" s="35" t="s">
        <v>653</v>
      </c>
      <c r="F470" s="114">
        <f t="shared" si="104"/>
        <v>366.4</v>
      </c>
      <c r="G470" s="114">
        <f t="shared" si="104"/>
        <v>450.5</v>
      </c>
      <c r="H470" s="114">
        <f t="shared" si="104"/>
        <v>450.5</v>
      </c>
    </row>
    <row r="471" spans="1:8" ht="60">
      <c r="A471" s="7" t="s">
        <v>255</v>
      </c>
      <c r="B471" s="7" t="s">
        <v>255</v>
      </c>
      <c r="C471" s="7" t="s">
        <v>485</v>
      </c>
      <c r="D471" s="7" t="s">
        <v>291</v>
      </c>
      <c r="E471" s="34" t="s">
        <v>292</v>
      </c>
      <c r="F471" s="114">
        <v>366.4</v>
      </c>
      <c r="G471" s="114">
        <v>450.5</v>
      </c>
      <c r="H471" s="120">
        <v>450.5</v>
      </c>
    </row>
    <row r="472" spans="1:8" ht="156">
      <c r="A472" s="7" t="s">
        <v>255</v>
      </c>
      <c r="B472" s="7" t="s">
        <v>255</v>
      </c>
      <c r="C472" s="7" t="s">
        <v>486</v>
      </c>
      <c r="D472" s="7"/>
      <c r="E472" s="34" t="s">
        <v>663</v>
      </c>
      <c r="F472" s="114">
        <f t="shared" ref="F472:H473" si="105">F473</f>
        <v>237</v>
      </c>
      <c r="G472" s="114">
        <f t="shared" si="105"/>
        <v>237</v>
      </c>
      <c r="H472" s="114">
        <f t="shared" si="105"/>
        <v>237</v>
      </c>
    </row>
    <row r="473" spans="1:8" ht="36">
      <c r="A473" s="7" t="s">
        <v>255</v>
      </c>
      <c r="B473" s="7" t="s">
        <v>255</v>
      </c>
      <c r="C473" s="7" t="s">
        <v>486</v>
      </c>
      <c r="D473" s="20" t="s">
        <v>286</v>
      </c>
      <c r="E473" s="35" t="s">
        <v>653</v>
      </c>
      <c r="F473" s="114">
        <f t="shared" si="105"/>
        <v>237</v>
      </c>
      <c r="G473" s="114">
        <f t="shared" si="105"/>
        <v>237</v>
      </c>
      <c r="H473" s="114">
        <f t="shared" si="105"/>
        <v>237</v>
      </c>
    </row>
    <row r="474" spans="1:8" ht="60">
      <c r="A474" s="7" t="s">
        <v>255</v>
      </c>
      <c r="B474" s="7" t="s">
        <v>255</v>
      </c>
      <c r="C474" s="7" t="s">
        <v>486</v>
      </c>
      <c r="D474" s="7" t="s">
        <v>291</v>
      </c>
      <c r="E474" s="34" t="s">
        <v>292</v>
      </c>
      <c r="F474" s="114">
        <v>237</v>
      </c>
      <c r="G474" s="114">
        <v>237</v>
      </c>
      <c r="H474" s="120">
        <v>237</v>
      </c>
    </row>
    <row r="475" spans="1:8" ht="120">
      <c r="A475" s="7" t="s">
        <v>255</v>
      </c>
      <c r="B475" s="7" t="s">
        <v>255</v>
      </c>
      <c r="C475" s="7" t="s">
        <v>487</v>
      </c>
      <c r="D475" s="7"/>
      <c r="E475" s="34" t="s">
        <v>516</v>
      </c>
      <c r="F475" s="114">
        <f t="shared" ref="F475:H476" si="106">F476</f>
        <v>61.5</v>
      </c>
      <c r="G475" s="114">
        <f t="shared" si="106"/>
        <v>61.5</v>
      </c>
      <c r="H475" s="114">
        <f t="shared" si="106"/>
        <v>61.5</v>
      </c>
    </row>
    <row r="476" spans="1:8" ht="36">
      <c r="A476" s="7" t="s">
        <v>255</v>
      </c>
      <c r="B476" s="7" t="s">
        <v>255</v>
      </c>
      <c r="C476" s="7" t="s">
        <v>487</v>
      </c>
      <c r="D476" s="20" t="s">
        <v>286</v>
      </c>
      <c r="E476" s="35" t="s">
        <v>653</v>
      </c>
      <c r="F476" s="114">
        <f t="shared" si="106"/>
        <v>61.5</v>
      </c>
      <c r="G476" s="114">
        <f t="shared" si="106"/>
        <v>61.5</v>
      </c>
      <c r="H476" s="114">
        <f t="shared" si="106"/>
        <v>61.5</v>
      </c>
    </row>
    <row r="477" spans="1:8" ht="60">
      <c r="A477" s="7" t="s">
        <v>255</v>
      </c>
      <c r="B477" s="7" t="s">
        <v>255</v>
      </c>
      <c r="C477" s="7" t="s">
        <v>487</v>
      </c>
      <c r="D477" s="7" t="s">
        <v>291</v>
      </c>
      <c r="E477" s="34" t="s">
        <v>292</v>
      </c>
      <c r="F477" s="114">
        <v>61.5</v>
      </c>
      <c r="G477" s="114">
        <v>61.5</v>
      </c>
      <c r="H477" s="120">
        <v>61.5</v>
      </c>
    </row>
    <row r="478" spans="1:8" ht="60">
      <c r="A478" s="7" t="s">
        <v>255</v>
      </c>
      <c r="B478" s="7" t="s">
        <v>255</v>
      </c>
      <c r="C478" s="7" t="s">
        <v>532</v>
      </c>
      <c r="D478" s="7"/>
      <c r="E478" s="34" t="s">
        <v>661</v>
      </c>
      <c r="F478" s="114">
        <f>+F479</f>
        <v>3898.23</v>
      </c>
      <c r="G478" s="114">
        <f>+G479</f>
        <v>3679.1149999999998</v>
      </c>
      <c r="H478" s="114">
        <f>+H479</f>
        <v>3679.1149999999998</v>
      </c>
    </row>
    <row r="479" spans="1:8" ht="60">
      <c r="A479" s="7" t="s">
        <v>255</v>
      </c>
      <c r="B479" s="7" t="s">
        <v>255</v>
      </c>
      <c r="C479" s="7" t="s">
        <v>488</v>
      </c>
      <c r="D479" s="7"/>
      <c r="E479" s="35" t="s">
        <v>525</v>
      </c>
      <c r="F479" s="114">
        <f t="shared" ref="F479:H480" si="107">F480</f>
        <v>3898.23</v>
      </c>
      <c r="G479" s="114">
        <f t="shared" si="107"/>
        <v>3679.1149999999998</v>
      </c>
      <c r="H479" s="114">
        <f t="shared" si="107"/>
        <v>3679.1149999999998</v>
      </c>
    </row>
    <row r="480" spans="1:8" ht="36">
      <c r="A480" s="7" t="s">
        <v>255</v>
      </c>
      <c r="B480" s="7" t="s">
        <v>255</v>
      </c>
      <c r="C480" s="7" t="s">
        <v>488</v>
      </c>
      <c r="D480" s="20" t="s">
        <v>286</v>
      </c>
      <c r="E480" s="35" t="s">
        <v>653</v>
      </c>
      <c r="F480" s="114">
        <f t="shared" si="107"/>
        <v>3898.23</v>
      </c>
      <c r="G480" s="114">
        <f t="shared" si="107"/>
        <v>3679.1149999999998</v>
      </c>
      <c r="H480" s="114">
        <f t="shared" si="107"/>
        <v>3679.1149999999998</v>
      </c>
    </row>
    <row r="481" spans="1:8" ht="60">
      <c r="A481" s="7" t="s">
        <v>255</v>
      </c>
      <c r="B481" s="7" t="s">
        <v>255</v>
      </c>
      <c r="C481" s="7" t="s">
        <v>488</v>
      </c>
      <c r="D481" s="7" t="s">
        <v>291</v>
      </c>
      <c r="E481" s="34" t="s">
        <v>292</v>
      </c>
      <c r="F481" s="114">
        <v>3898.23</v>
      </c>
      <c r="G481" s="114">
        <v>3679.1149999999998</v>
      </c>
      <c r="H481" s="114">
        <v>3679.1149999999998</v>
      </c>
    </row>
    <row r="482" spans="1:8" ht="24">
      <c r="A482" s="82" t="s">
        <v>255</v>
      </c>
      <c r="B482" s="82" t="s">
        <v>254</v>
      </c>
      <c r="C482" s="80"/>
      <c r="D482" s="82"/>
      <c r="E482" s="81" t="s">
        <v>544</v>
      </c>
      <c r="F482" s="113">
        <f>F483+F504</f>
        <v>30054.35</v>
      </c>
      <c r="G482" s="113">
        <f>G483+G504</f>
        <v>26367.35</v>
      </c>
      <c r="H482" s="113">
        <f>H483+H504</f>
        <v>26367.35</v>
      </c>
    </row>
    <row r="483" spans="1:8" ht="36">
      <c r="A483" s="8" t="s">
        <v>255</v>
      </c>
      <c r="B483" s="8" t="s">
        <v>254</v>
      </c>
      <c r="C483" s="7" t="s">
        <v>140</v>
      </c>
      <c r="D483" s="8"/>
      <c r="E483" s="34" t="s">
        <v>112</v>
      </c>
      <c r="F483" s="119">
        <f t="shared" ref="F483:H484" si="108">F484</f>
        <v>12816.65</v>
      </c>
      <c r="G483" s="119">
        <f t="shared" si="108"/>
        <v>9129.65</v>
      </c>
      <c r="H483" s="119">
        <f t="shared" si="108"/>
        <v>9129.65</v>
      </c>
    </row>
    <row r="484" spans="1:8">
      <c r="A484" s="8" t="s">
        <v>255</v>
      </c>
      <c r="B484" s="8" t="s">
        <v>254</v>
      </c>
      <c r="C484" s="7" t="s">
        <v>150</v>
      </c>
      <c r="D484" s="8"/>
      <c r="E484" s="34" t="s">
        <v>547</v>
      </c>
      <c r="F484" s="119">
        <f t="shared" si="108"/>
        <v>12816.65</v>
      </c>
      <c r="G484" s="119">
        <f t="shared" si="108"/>
        <v>9129.65</v>
      </c>
      <c r="H484" s="119">
        <f t="shared" si="108"/>
        <v>9129.65</v>
      </c>
    </row>
    <row r="485" spans="1:8" ht="24">
      <c r="A485" s="8" t="s">
        <v>255</v>
      </c>
      <c r="B485" s="8" t="s">
        <v>254</v>
      </c>
      <c r="C485" s="7" t="s">
        <v>151</v>
      </c>
      <c r="D485" s="8"/>
      <c r="E485" s="34" t="s">
        <v>379</v>
      </c>
      <c r="F485" s="119">
        <f>F486+F493+F498+F501</f>
        <v>12816.65</v>
      </c>
      <c r="G485" s="119">
        <f>G486+G493+G498+G501</f>
        <v>9129.65</v>
      </c>
      <c r="H485" s="119">
        <f>H486+H493+H498+H501</f>
        <v>9129.65</v>
      </c>
    </row>
    <row r="486" spans="1:8" ht="48">
      <c r="A486" s="8" t="s">
        <v>255</v>
      </c>
      <c r="B486" s="8" t="s">
        <v>254</v>
      </c>
      <c r="C486" s="7" t="s">
        <v>489</v>
      </c>
      <c r="D486" s="8"/>
      <c r="E486" s="34" t="s">
        <v>548</v>
      </c>
      <c r="F486" s="119">
        <f>F487+F491</f>
        <v>6209.51</v>
      </c>
      <c r="G486" s="119">
        <f>G487+G491</f>
        <v>6209.51</v>
      </c>
      <c r="H486" s="119">
        <f>H487+H491</f>
        <v>6209.51</v>
      </c>
    </row>
    <row r="487" spans="1:8" ht="84">
      <c r="A487" s="8" t="s">
        <v>255</v>
      </c>
      <c r="B487" s="8" t="s">
        <v>254</v>
      </c>
      <c r="C487" s="7" t="s">
        <v>489</v>
      </c>
      <c r="D487" s="17" t="s">
        <v>549</v>
      </c>
      <c r="E487" s="35" t="s">
        <v>550</v>
      </c>
      <c r="F487" s="119">
        <f>F488+F489+F490</f>
        <v>6061.51</v>
      </c>
      <c r="G487" s="119">
        <f>G488+G489+G490</f>
        <v>6061.51</v>
      </c>
      <c r="H487" s="119">
        <f>H488+H489+H490</f>
        <v>6061.51</v>
      </c>
    </row>
    <row r="488" spans="1:8" ht="24">
      <c r="A488" s="8" t="s">
        <v>255</v>
      </c>
      <c r="B488" s="8" t="s">
        <v>254</v>
      </c>
      <c r="C488" s="7" t="s">
        <v>489</v>
      </c>
      <c r="D488" s="18" t="s">
        <v>551</v>
      </c>
      <c r="E488" s="36" t="s">
        <v>178</v>
      </c>
      <c r="F488" s="119">
        <v>3793.34</v>
      </c>
      <c r="G488" s="119">
        <v>3793.34</v>
      </c>
      <c r="H488" s="119">
        <v>3793.34</v>
      </c>
    </row>
    <row r="489" spans="1:8" ht="24">
      <c r="A489" s="8" t="s">
        <v>255</v>
      </c>
      <c r="B489" s="8" t="s">
        <v>254</v>
      </c>
      <c r="C489" s="7" t="s">
        <v>489</v>
      </c>
      <c r="D489" s="18" t="s">
        <v>552</v>
      </c>
      <c r="E489" s="36" t="s">
        <v>553</v>
      </c>
      <c r="F489" s="119">
        <v>862.2</v>
      </c>
      <c r="G489" s="119">
        <v>862.2</v>
      </c>
      <c r="H489" s="119">
        <v>862.2</v>
      </c>
    </row>
    <row r="490" spans="1:8" ht="60">
      <c r="A490" s="8" t="s">
        <v>255</v>
      </c>
      <c r="B490" s="8" t="s">
        <v>254</v>
      </c>
      <c r="C490" s="7" t="s">
        <v>489</v>
      </c>
      <c r="D490" s="18">
        <v>129</v>
      </c>
      <c r="E490" s="36" t="s">
        <v>180</v>
      </c>
      <c r="F490" s="119">
        <v>1405.97</v>
      </c>
      <c r="G490" s="119">
        <v>1405.97</v>
      </c>
      <c r="H490" s="119">
        <v>1405.97</v>
      </c>
    </row>
    <row r="491" spans="1:8" ht="36">
      <c r="A491" s="8" t="s">
        <v>255</v>
      </c>
      <c r="B491" s="8" t="s">
        <v>254</v>
      </c>
      <c r="C491" s="7" t="s">
        <v>489</v>
      </c>
      <c r="D491" s="17" t="s">
        <v>246</v>
      </c>
      <c r="E491" s="35" t="s">
        <v>655</v>
      </c>
      <c r="F491" s="119">
        <f>F492</f>
        <v>148</v>
      </c>
      <c r="G491" s="119">
        <f>G492</f>
        <v>148</v>
      </c>
      <c r="H491" s="119">
        <f>H492</f>
        <v>148</v>
      </c>
    </row>
    <row r="492" spans="1:8">
      <c r="A492" s="8" t="s">
        <v>255</v>
      </c>
      <c r="B492" s="8" t="s">
        <v>254</v>
      </c>
      <c r="C492" s="7" t="s">
        <v>489</v>
      </c>
      <c r="D492" s="8" t="s">
        <v>248</v>
      </c>
      <c r="E492" s="34" t="s">
        <v>652</v>
      </c>
      <c r="F492" s="119">
        <v>148</v>
      </c>
      <c r="G492" s="119">
        <v>148</v>
      </c>
      <c r="H492" s="119">
        <v>148</v>
      </c>
    </row>
    <row r="493" spans="1:8" ht="60">
      <c r="A493" s="8" t="s">
        <v>255</v>
      </c>
      <c r="B493" s="8" t="s">
        <v>254</v>
      </c>
      <c r="C493" s="7" t="s">
        <v>490</v>
      </c>
      <c r="D493" s="18"/>
      <c r="E493" s="36" t="s">
        <v>514</v>
      </c>
      <c r="F493" s="119">
        <f>F494</f>
        <v>2307.14</v>
      </c>
      <c r="G493" s="119">
        <f>G494</f>
        <v>2307.14</v>
      </c>
      <c r="H493" s="119">
        <f>H494</f>
        <v>2307.14</v>
      </c>
    </row>
    <row r="494" spans="1:8" ht="84">
      <c r="A494" s="8" t="s">
        <v>255</v>
      </c>
      <c r="B494" s="8" t="s">
        <v>254</v>
      </c>
      <c r="C494" s="7" t="s">
        <v>490</v>
      </c>
      <c r="D494" s="17" t="s">
        <v>549</v>
      </c>
      <c r="E494" s="35" t="s">
        <v>550</v>
      </c>
      <c r="F494" s="119">
        <f>F495+F496+F497</f>
        <v>2307.14</v>
      </c>
      <c r="G494" s="119">
        <f>G495+G496+G497</f>
        <v>2307.14</v>
      </c>
      <c r="H494" s="119">
        <f>H495+H496+H497</f>
        <v>2307.14</v>
      </c>
    </row>
    <row r="495" spans="1:8" ht="24">
      <c r="A495" s="8" t="s">
        <v>255</v>
      </c>
      <c r="B495" s="8" t="s">
        <v>254</v>
      </c>
      <c r="C495" s="7" t="s">
        <v>490</v>
      </c>
      <c r="D495" s="18" t="s">
        <v>551</v>
      </c>
      <c r="E495" s="36" t="s">
        <v>178</v>
      </c>
      <c r="F495" s="119">
        <v>1485</v>
      </c>
      <c r="G495" s="119">
        <v>1485</v>
      </c>
      <c r="H495" s="119">
        <v>1485</v>
      </c>
    </row>
    <row r="496" spans="1:8" ht="24">
      <c r="A496" s="8" t="s">
        <v>255</v>
      </c>
      <c r="B496" s="8" t="s">
        <v>254</v>
      </c>
      <c r="C496" s="7" t="s">
        <v>490</v>
      </c>
      <c r="D496" s="18" t="s">
        <v>552</v>
      </c>
      <c r="E496" s="36" t="s">
        <v>553</v>
      </c>
      <c r="F496" s="119">
        <v>287</v>
      </c>
      <c r="G496" s="119">
        <v>287</v>
      </c>
      <c r="H496" s="119">
        <v>287</v>
      </c>
    </row>
    <row r="497" spans="1:8" ht="60">
      <c r="A497" s="8" t="s">
        <v>255</v>
      </c>
      <c r="B497" s="8" t="s">
        <v>254</v>
      </c>
      <c r="C497" s="7" t="s">
        <v>490</v>
      </c>
      <c r="D497" s="18">
        <v>129</v>
      </c>
      <c r="E497" s="36" t="s">
        <v>180</v>
      </c>
      <c r="F497" s="119">
        <v>535.14</v>
      </c>
      <c r="G497" s="119">
        <v>535.14</v>
      </c>
      <c r="H497" s="119">
        <v>535.14</v>
      </c>
    </row>
    <row r="498" spans="1:8" ht="24">
      <c r="A498" s="8" t="s">
        <v>255</v>
      </c>
      <c r="B498" s="8" t="s">
        <v>254</v>
      </c>
      <c r="C498" s="7" t="s">
        <v>491</v>
      </c>
      <c r="D498" s="8"/>
      <c r="E498" s="34" t="s">
        <v>222</v>
      </c>
      <c r="F498" s="119">
        <f t="shared" ref="F498:H499" si="109">F499</f>
        <v>300</v>
      </c>
      <c r="G498" s="119">
        <f t="shared" si="109"/>
        <v>613</v>
      </c>
      <c r="H498" s="119">
        <f t="shared" si="109"/>
        <v>613</v>
      </c>
    </row>
    <row r="499" spans="1:8" ht="36">
      <c r="A499" s="8" t="s">
        <v>255</v>
      </c>
      <c r="B499" s="8" t="s">
        <v>254</v>
      </c>
      <c r="C499" s="7" t="s">
        <v>491</v>
      </c>
      <c r="D499" s="17" t="s">
        <v>246</v>
      </c>
      <c r="E499" s="35" t="s">
        <v>655</v>
      </c>
      <c r="F499" s="119">
        <f t="shared" si="109"/>
        <v>300</v>
      </c>
      <c r="G499" s="119">
        <f t="shared" si="109"/>
        <v>613</v>
      </c>
      <c r="H499" s="119">
        <f t="shared" si="109"/>
        <v>613</v>
      </c>
    </row>
    <row r="500" spans="1:8">
      <c r="A500" s="8" t="s">
        <v>255</v>
      </c>
      <c r="B500" s="8" t="s">
        <v>254</v>
      </c>
      <c r="C500" s="7" t="s">
        <v>491</v>
      </c>
      <c r="D500" s="8" t="s">
        <v>248</v>
      </c>
      <c r="E500" s="34" t="s">
        <v>652</v>
      </c>
      <c r="F500" s="119">
        <v>300</v>
      </c>
      <c r="G500" s="119">
        <v>613</v>
      </c>
      <c r="H500" s="119">
        <v>613</v>
      </c>
    </row>
    <row r="501" spans="1:8" ht="48">
      <c r="A501" s="8" t="s">
        <v>255</v>
      </c>
      <c r="B501" s="8" t="s">
        <v>254</v>
      </c>
      <c r="C501" s="7" t="s">
        <v>365</v>
      </c>
      <c r="D501" s="8"/>
      <c r="E501" s="34" t="s">
        <v>207</v>
      </c>
      <c r="F501" s="119">
        <f t="shared" ref="F501:H502" si="110">F502</f>
        <v>4000</v>
      </c>
      <c r="G501" s="119">
        <f t="shared" si="110"/>
        <v>0</v>
      </c>
      <c r="H501" s="119">
        <f t="shared" si="110"/>
        <v>0</v>
      </c>
    </row>
    <row r="502" spans="1:8" ht="36">
      <c r="A502" s="8" t="s">
        <v>255</v>
      </c>
      <c r="B502" s="8" t="s">
        <v>254</v>
      </c>
      <c r="C502" s="7" t="s">
        <v>365</v>
      </c>
      <c r="D502" s="20" t="s">
        <v>286</v>
      </c>
      <c r="E502" s="35" t="s">
        <v>653</v>
      </c>
      <c r="F502" s="119">
        <f t="shared" si="110"/>
        <v>4000</v>
      </c>
      <c r="G502" s="119">
        <f t="shared" si="110"/>
        <v>0</v>
      </c>
      <c r="H502" s="119">
        <f t="shared" si="110"/>
        <v>0</v>
      </c>
    </row>
    <row r="503" spans="1:8" ht="24">
      <c r="A503" s="8" t="s">
        <v>255</v>
      </c>
      <c r="B503" s="8" t="s">
        <v>254</v>
      </c>
      <c r="C503" s="7" t="s">
        <v>365</v>
      </c>
      <c r="D503" s="8">
        <v>612</v>
      </c>
      <c r="E503" s="34" t="s">
        <v>536</v>
      </c>
      <c r="F503" s="119">
        <v>4000</v>
      </c>
      <c r="G503" s="119">
        <v>0</v>
      </c>
      <c r="H503" s="119">
        <v>0</v>
      </c>
    </row>
    <row r="504" spans="1:8" ht="24">
      <c r="A504" s="8" t="s">
        <v>255</v>
      </c>
      <c r="B504" s="8" t="s">
        <v>254</v>
      </c>
      <c r="C504" s="7" t="s">
        <v>132</v>
      </c>
      <c r="D504" s="7"/>
      <c r="E504" s="34" t="s">
        <v>68</v>
      </c>
      <c r="F504" s="122">
        <f>F514+F505</f>
        <v>17237.7</v>
      </c>
      <c r="G504" s="122">
        <f>G514+G505</f>
        <v>17237.7</v>
      </c>
      <c r="H504" s="122">
        <f>H514+H505</f>
        <v>17237.7</v>
      </c>
    </row>
    <row r="505" spans="1:8" ht="48">
      <c r="A505" s="8" t="s">
        <v>255</v>
      </c>
      <c r="B505" s="8" t="s">
        <v>254</v>
      </c>
      <c r="C505" s="7" t="s">
        <v>391</v>
      </c>
      <c r="D505" s="7"/>
      <c r="E505" s="34" t="s">
        <v>392</v>
      </c>
      <c r="F505" s="122">
        <f>F506</f>
        <v>16564.3</v>
      </c>
      <c r="G505" s="122">
        <f>G506</f>
        <v>16564.3</v>
      </c>
      <c r="H505" s="122">
        <f>H506</f>
        <v>16564.3</v>
      </c>
    </row>
    <row r="506" spans="1:8" ht="24">
      <c r="A506" s="8" t="s">
        <v>255</v>
      </c>
      <c r="B506" s="8" t="s">
        <v>254</v>
      </c>
      <c r="C506" s="7" t="s">
        <v>429</v>
      </c>
      <c r="D506" s="18"/>
      <c r="E506" s="40" t="s">
        <v>378</v>
      </c>
      <c r="F506" s="114">
        <f>F507+F511</f>
        <v>16564.3</v>
      </c>
      <c r="G506" s="114">
        <f>G507+G511</f>
        <v>16564.3</v>
      </c>
      <c r="H506" s="114">
        <f>H507+H511</f>
        <v>16564.3</v>
      </c>
    </row>
    <row r="507" spans="1:8" ht="84">
      <c r="A507" s="8" t="s">
        <v>255</v>
      </c>
      <c r="B507" s="8" t="s">
        <v>254</v>
      </c>
      <c r="C507" s="7" t="s">
        <v>429</v>
      </c>
      <c r="D507" s="17" t="s">
        <v>549</v>
      </c>
      <c r="E507" s="35" t="s">
        <v>550</v>
      </c>
      <c r="F507" s="114">
        <f>F508+F509+F510</f>
        <v>15749.2</v>
      </c>
      <c r="G507" s="114">
        <f>G508+G509+G510</f>
        <v>15749.2</v>
      </c>
      <c r="H507" s="114">
        <f>H508+H509+H510</f>
        <v>15749.2</v>
      </c>
    </row>
    <row r="508" spans="1:8">
      <c r="A508" s="8" t="s">
        <v>255</v>
      </c>
      <c r="B508" s="8" t="s">
        <v>254</v>
      </c>
      <c r="C508" s="7" t="s">
        <v>429</v>
      </c>
      <c r="D508" s="18" t="s">
        <v>556</v>
      </c>
      <c r="E508" s="36" t="s">
        <v>668</v>
      </c>
      <c r="F508" s="114">
        <v>10291.86</v>
      </c>
      <c r="G508" s="114">
        <v>10291.86</v>
      </c>
      <c r="H508" s="114">
        <v>10291.86</v>
      </c>
    </row>
    <row r="509" spans="1:8" ht="24">
      <c r="A509" s="8" t="s">
        <v>255</v>
      </c>
      <c r="B509" s="8" t="s">
        <v>254</v>
      </c>
      <c r="C509" s="7" t="s">
        <v>429</v>
      </c>
      <c r="D509" s="18">
        <v>112</v>
      </c>
      <c r="E509" s="36" t="s">
        <v>553</v>
      </c>
      <c r="F509" s="114">
        <v>1805.6</v>
      </c>
      <c r="G509" s="114">
        <v>1805.6</v>
      </c>
      <c r="H509" s="114">
        <v>1805.6</v>
      </c>
    </row>
    <row r="510" spans="1:8" ht="60">
      <c r="A510" s="8" t="s">
        <v>255</v>
      </c>
      <c r="B510" s="8" t="s">
        <v>254</v>
      </c>
      <c r="C510" s="7" t="s">
        <v>429</v>
      </c>
      <c r="D510" s="18">
        <v>119</v>
      </c>
      <c r="E510" s="36" t="s">
        <v>347</v>
      </c>
      <c r="F510" s="114">
        <v>3651.74</v>
      </c>
      <c r="G510" s="114">
        <v>3651.74</v>
      </c>
      <c r="H510" s="114">
        <v>3651.74</v>
      </c>
    </row>
    <row r="511" spans="1:8" ht="36">
      <c r="A511" s="8" t="s">
        <v>255</v>
      </c>
      <c r="B511" s="8" t="s">
        <v>254</v>
      </c>
      <c r="C511" s="7" t="s">
        <v>429</v>
      </c>
      <c r="D511" s="17" t="s">
        <v>246</v>
      </c>
      <c r="E511" s="35" t="s">
        <v>655</v>
      </c>
      <c r="F511" s="114">
        <f>F512</f>
        <v>815.1</v>
      </c>
      <c r="G511" s="114">
        <f>G512</f>
        <v>815.1</v>
      </c>
      <c r="H511" s="114">
        <f>H512</f>
        <v>815.1</v>
      </c>
    </row>
    <row r="512" spans="1:8">
      <c r="A512" s="8" t="s">
        <v>255</v>
      </c>
      <c r="B512" s="8" t="s">
        <v>254</v>
      </c>
      <c r="C512" s="7" t="s">
        <v>429</v>
      </c>
      <c r="D512" s="8" t="s">
        <v>248</v>
      </c>
      <c r="E512" s="34" t="s">
        <v>652</v>
      </c>
      <c r="F512" s="114">
        <v>815.1</v>
      </c>
      <c r="G512" s="114">
        <v>815.1</v>
      </c>
      <c r="H512" s="114">
        <v>815.1</v>
      </c>
    </row>
    <row r="513" spans="1:8" ht="36">
      <c r="A513" s="8" t="s">
        <v>255</v>
      </c>
      <c r="B513" s="8" t="s">
        <v>254</v>
      </c>
      <c r="C513" s="7" t="s">
        <v>415</v>
      </c>
      <c r="D513" s="7"/>
      <c r="E513" s="34" t="s">
        <v>69</v>
      </c>
      <c r="F513" s="114">
        <f t="shared" ref="F513:H514" si="111">F514</f>
        <v>673.4</v>
      </c>
      <c r="G513" s="114">
        <f t="shared" si="111"/>
        <v>673.4</v>
      </c>
      <c r="H513" s="114">
        <f t="shared" si="111"/>
        <v>673.4</v>
      </c>
    </row>
    <row r="514" spans="1:8" ht="60">
      <c r="A514" s="8" t="s">
        <v>255</v>
      </c>
      <c r="B514" s="8" t="s">
        <v>254</v>
      </c>
      <c r="C514" s="19" t="s">
        <v>492</v>
      </c>
      <c r="D514" s="49"/>
      <c r="E514" s="41" t="s">
        <v>183</v>
      </c>
      <c r="F514" s="114">
        <f t="shared" si="111"/>
        <v>673.4</v>
      </c>
      <c r="G514" s="114">
        <f t="shared" si="111"/>
        <v>673.4</v>
      </c>
      <c r="H514" s="114">
        <f t="shared" si="111"/>
        <v>673.4</v>
      </c>
    </row>
    <row r="515" spans="1:8" ht="84">
      <c r="A515" s="8" t="s">
        <v>255</v>
      </c>
      <c r="B515" s="8" t="s">
        <v>254</v>
      </c>
      <c r="C515" s="19" t="s">
        <v>492</v>
      </c>
      <c r="D515" s="17" t="s">
        <v>549</v>
      </c>
      <c r="E515" s="35" t="s">
        <v>550</v>
      </c>
      <c r="F515" s="114">
        <f>F516+F517+F518</f>
        <v>673.4</v>
      </c>
      <c r="G515" s="114">
        <f>G516+G517+G518</f>
        <v>673.4</v>
      </c>
      <c r="H515" s="114">
        <f>H516+H517+H518</f>
        <v>673.4</v>
      </c>
    </row>
    <row r="516" spans="1:8" ht="24">
      <c r="A516" s="8" t="s">
        <v>255</v>
      </c>
      <c r="B516" s="8" t="s">
        <v>254</v>
      </c>
      <c r="C516" s="19" t="s">
        <v>492</v>
      </c>
      <c r="D516" s="18" t="s">
        <v>551</v>
      </c>
      <c r="E516" s="36" t="s">
        <v>178</v>
      </c>
      <c r="F516" s="114">
        <v>404.8</v>
      </c>
      <c r="G516" s="114">
        <v>404.8</v>
      </c>
      <c r="H516" s="114">
        <v>404.8</v>
      </c>
    </row>
    <row r="517" spans="1:8" ht="24">
      <c r="A517" s="8" t="s">
        <v>255</v>
      </c>
      <c r="B517" s="8" t="s">
        <v>254</v>
      </c>
      <c r="C517" s="19" t="s">
        <v>492</v>
      </c>
      <c r="D517" s="18" t="s">
        <v>552</v>
      </c>
      <c r="E517" s="36" t="s">
        <v>553</v>
      </c>
      <c r="F517" s="114">
        <v>115</v>
      </c>
      <c r="G517" s="114">
        <v>115</v>
      </c>
      <c r="H517" s="114">
        <v>115</v>
      </c>
    </row>
    <row r="518" spans="1:8" ht="60">
      <c r="A518" s="8" t="s">
        <v>255</v>
      </c>
      <c r="B518" s="8" t="s">
        <v>254</v>
      </c>
      <c r="C518" s="19" t="s">
        <v>492</v>
      </c>
      <c r="D518" s="18">
        <v>129</v>
      </c>
      <c r="E518" s="36" t="s">
        <v>180</v>
      </c>
      <c r="F518" s="114">
        <v>153.6</v>
      </c>
      <c r="G518" s="114">
        <v>153.6</v>
      </c>
      <c r="H518" s="114">
        <v>153.6</v>
      </c>
    </row>
    <row r="519" spans="1:8">
      <c r="A519" s="11" t="s">
        <v>250</v>
      </c>
      <c r="B519" s="11" t="s">
        <v>238</v>
      </c>
      <c r="C519" s="12"/>
      <c r="D519" s="11"/>
      <c r="E519" s="38" t="s">
        <v>58</v>
      </c>
      <c r="F519" s="117">
        <f t="shared" ref="F519:H520" si="112">F520</f>
        <v>50000.5</v>
      </c>
      <c r="G519" s="117">
        <f t="shared" si="112"/>
        <v>47597.600000000006</v>
      </c>
      <c r="H519" s="117">
        <f t="shared" si="112"/>
        <v>47597.600000000006</v>
      </c>
    </row>
    <row r="520" spans="1:8">
      <c r="A520" s="82" t="s">
        <v>250</v>
      </c>
      <c r="B520" s="82" t="s">
        <v>244</v>
      </c>
      <c r="C520" s="80"/>
      <c r="D520" s="82"/>
      <c r="E520" s="81" t="s">
        <v>294</v>
      </c>
      <c r="F520" s="118">
        <f t="shared" si="112"/>
        <v>50000.5</v>
      </c>
      <c r="G520" s="118">
        <f t="shared" si="112"/>
        <v>47597.600000000006</v>
      </c>
      <c r="H520" s="118">
        <f t="shared" si="112"/>
        <v>47597.600000000006</v>
      </c>
    </row>
    <row r="521" spans="1:8" ht="36">
      <c r="A521" s="8" t="s">
        <v>250</v>
      </c>
      <c r="B521" s="8" t="s">
        <v>244</v>
      </c>
      <c r="C521" s="7" t="s">
        <v>135</v>
      </c>
      <c r="D521" s="8"/>
      <c r="E521" s="34" t="s">
        <v>664</v>
      </c>
      <c r="F521" s="119">
        <f>F522+F562</f>
        <v>50000.5</v>
      </c>
      <c r="G521" s="119">
        <f>G522+G562</f>
        <v>47597.600000000006</v>
      </c>
      <c r="H521" s="119">
        <f>H522+H562</f>
        <v>47597.600000000006</v>
      </c>
    </row>
    <row r="522" spans="1:8" ht="36">
      <c r="A522" s="8" t="s">
        <v>250</v>
      </c>
      <c r="B522" s="8" t="s">
        <v>244</v>
      </c>
      <c r="C522" s="7" t="s">
        <v>136</v>
      </c>
      <c r="D522" s="8"/>
      <c r="E522" s="34" t="s">
        <v>334</v>
      </c>
      <c r="F522" s="114">
        <f>F523+F544</f>
        <v>48480.5</v>
      </c>
      <c r="G522" s="114">
        <f>G523+G544</f>
        <v>47077.600000000006</v>
      </c>
      <c r="H522" s="114">
        <f>H523+H544</f>
        <v>47077.600000000006</v>
      </c>
    </row>
    <row r="523" spans="1:8" ht="24">
      <c r="A523" s="8" t="s">
        <v>250</v>
      </c>
      <c r="B523" s="8" t="s">
        <v>244</v>
      </c>
      <c r="C523" s="7" t="s">
        <v>137</v>
      </c>
      <c r="D523" s="8"/>
      <c r="E523" s="34" t="s">
        <v>161</v>
      </c>
      <c r="F523" s="114">
        <f>F524+F541+F538+F530+F535+F527</f>
        <v>13164.98</v>
      </c>
      <c r="G523" s="114">
        <f>G524+G541+G538+G530+G535</f>
        <v>12355.98</v>
      </c>
      <c r="H523" s="114">
        <f>H524+H541+H538+H530+H535</f>
        <v>12355.98</v>
      </c>
    </row>
    <row r="524" spans="1:8" ht="48">
      <c r="A524" s="8" t="s">
        <v>250</v>
      </c>
      <c r="B524" s="8" t="s">
        <v>244</v>
      </c>
      <c r="C524" s="7" t="s">
        <v>493</v>
      </c>
      <c r="D524" s="17"/>
      <c r="E524" s="35" t="s">
        <v>327</v>
      </c>
      <c r="F524" s="114">
        <f t="shared" ref="F524:H525" si="113">F525</f>
        <v>5214.16</v>
      </c>
      <c r="G524" s="114">
        <f t="shared" si="113"/>
        <v>5555.16</v>
      </c>
      <c r="H524" s="114">
        <f t="shared" si="113"/>
        <v>5555.16</v>
      </c>
    </row>
    <row r="525" spans="1:8" ht="36">
      <c r="A525" s="8" t="s">
        <v>250</v>
      </c>
      <c r="B525" s="8" t="s">
        <v>244</v>
      </c>
      <c r="C525" s="7" t="s">
        <v>493</v>
      </c>
      <c r="D525" s="20" t="s">
        <v>286</v>
      </c>
      <c r="E525" s="35" t="s">
        <v>653</v>
      </c>
      <c r="F525" s="114">
        <f t="shared" si="113"/>
        <v>5214.16</v>
      </c>
      <c r="G525" s="114">
        <f t="shared" si="113"/>
        <v>5555.16</v>
      </c>
      <c r="H525" s="114">
        <f t="shared" si="113"/>
        <v>5555.16</v>
      </c>
    </row>
    <row r="526" spans="1:8" ht="72">
      <c r="A526" s="8" t="s">
        <v>250</v>
      </c>
      <c r="B526" s="8" t="s">
        <v>244</v>
      </c>
      <c r="C526" s="7" t="s">
        <v>493</v>
      </c>
      <c r="D526" s="8" t="s">
        <v>289</v>
      </c>
      <c r="E526" s="34" t="s">
        <v>627</v>
      </c>
      <c r="F526" s="114">
        <v>5214.16</v>
      </c>
      <c r="G526" s="114">
        <v>5555.16</v>
      </c>
      <c r="H526" s="114">
        <v>5555.16</v>
      </c>
    </row>
    <row r="527" spans="1:8" ht="48">
      <c r="A527" s="8" t="s">
        <v>250</v>
      </c>
      <c r="B527" s="8" t="s">
        <v>244</v>
      </c>
      <c r="C527" s="7" t="s">
        <v>767</v>
      </c>
      <c r="D527" s="8"/>
      <c r="E527" s="141" t="s">
        <v>766</v>
      </c>
      <c r="F527" s="114">
        <f t="shared" ref="F527:H528" si="114">F528</f>
        <v>500</v>
      </c>
      <c r="G527" s="114">
        <f t="shared" si="114"/>
        <v>0</v>
      </c>
      <c r="H527" s="114">
        <f t="shared" si="114"/>
        <v>0</v>
      </c>
    </row>
    <row r="528" spans="1:8" ht="36">
      <c r="A528" s="8" t="s">
        <v>250</v>
      </c>
      <c r="B528" s="8" t="s">
        <v>244</v>
      </c>
      <c r="C528" s="7" t="s">
        <v>767</v>
      </c>
      <c r="D528" s="20" t="s">
        <v>286</v>
      </c>
      <c r="E528" s="35" t="s">
        <v>653</v>
      </c>
      <c r="F528" s="114">
        <f t="shared" si="114"/>
        <v>500</v>
      </c>
      <c r="G528" s="114">
        <f t="shared" si="114"/>
        <v>0</v>
      </c>
      <c r="H528" s="114">
        <f t="shared" si="114"/>
        <v>0</v>
      </c>
    </row>
    <row r="529" spans="1:8" ht="24">
      <c r="A529" s="8" t="s">
        <v>250</v>
      </c>
      <c r="B529" s="8" t="s">
        <v>244</v>
      </c>
      <c r="C529" s="7" t="s">
        <v>767</v>
      </c>
      <c r="D529" s="8">
        <v>612</v>
      </c>
      <c r="E529" s="34" t="s">
        <v>536</v>
      </c>
      <c r="F529" s="114">
        <v>500</v>
      </c>
      <c r="G529" s="114">
        <v>0</v>
      </c>
      <c r="H529" s="114">
        <v>0</v>
      </c>
    </row>
    <row r="530" spans="1:8" ht="48">
      <c r="A530" s="8" t="s">
        <v>250</v>
      </c>
      <c r="B530" s="8" t="s">
        <v>244</v>
      </c>
      <c r="C530" s="7" t="s">
        <v>216</v>
      </c>
      <c r="D530" s="8"/>
      <c r="E530" s="34" t="s">
        <v>711</v>
      </c>
      <c r="F530" s="114">
        <f>F533+F532</f>
        <v>6683.9800000000005</v>
      </c>
      <c r="G530" s="114">
        <f>G533</f>
        <v>6683.98</v>
      </c>
      <c r="H530" s="114">
        <f>H533</f>
        <v>6683.98</v>
      </c>
    </row>
    <row r="531" spans="1:8">
      <c r="A531" s="8" t="s">
        <v>250</v>
      </c>
      <c r="B531" s="8" t="s">
        <v>244</v>
      </c>
      <c r="C531" s="7" t="s">
        <v>216</v>
      </c>
      <c r="D531" s="8">
        <v>500</v>
      </c>
      <c r="E531" s="34" t="s">
        <v>295</v>
      </c>
      <c r="F531" s="114">
        <f>F532</f>
        <v>4629.2290000000003</v>
      </c>
      <c r="G531" s="114">
        <v>0</v>
      </c>
      <c r="H531" s="114">
        <v>0</v>
      </c>
    </row>
    <row r="532" spans="1:8">
      <c r="A532" s="8" t="s">
        <v>250</v>
      </c>
      <c r="B532" s="8" t="s">
        <v>244</v>
      </c>
      <c r="C532" s="7" t="s">
        <v>216</v>
      </c>
      <c r="D532" s="13" t="s">
        <v>296</v>
      </c>
      <c r="E532" s="44" t="s">
        <v>297</v>
      </c>
      <c r="F532" s="114">
        <v>4629.2290000000003</v>
      </c>
      <c r="G532" s="114">
        <v>0</v>
      </c>
      <c r="H532" s="114">
        <v>0</v>
      </c>
    </row>
    <row r="533" spans="1:8" ht="60">
      <c r="A533" s="8" t="s">
        <v>250</v>
      </c>
      <c r="B533" s="8" t="s">
        <v>244</v>
      </c>
      <c r="C533" s="7" t="s">
        <v>216</v>
      </c>
      <c r="D533" s="17" t="s">
        <v>286</v>
      </c>
      <c r="E533" s="35" t="s">
        <v>287</v>
      </c>
      <c r="F533" s="114">
        <f>F534</f>
        <v>2054.7510000000002</v>
      </c>
      <c r="G533" s="114">
        <f>G534</f>
        <v>6683.98</v>
      </c>
      <c r="H533" s="114">
        <f>H534</f>
        <v>6683.98</v>
      </c>
    </row>
    <row r="534" spans="1:8" ht="72">
      <c r="A534" s="8" t="s">
        <v>250</v>
      </c>
      <c r="B534" s="8" t="s">
        <v>244</v>
      </c>
      <c r="C534" s="7" t="s">
        <v>216</v>
      </c>
      <c r="D534" s="8" t="s">
        <v>289</v>
      </c>
      <c r="E534" s="34" t="s">
        <v>627</v>
      </c>
      <c r="F534" s="114">
        <v>2054.7510000000002</v>
      </c>
      <c r="G534" s="114">
        <v>6683.98</v>
      </c>
      <c r="H534" s="114">
        <v>6683.98</v>
      </c>
    </row>
    <row r="535" spans="1:8" ht="48">
      <c r="A535" s="8" t="s">
        <v>250</v>
      </c>
      <c r="B535" s="8" t="s">
        <v>244</v>
      </c>
      <c r="C535" s="7" t="s">
        <v>213</v>
      </c>
      <c r="D535" s="8"/>
      <c r="E535" s="34" t="s">
        <v>214</v>
      </c>
      <c r="F535" s="114">
        <f t="shared" ref="F535:H536" si="115">F536</f>
        <v>66.84</v>
      </c>
      <c r="G535" s="114">
        <f t="shared" si="115"/>
        <v>66.84</v>
      </c>
      <c r="H535" s="114">
        <f t="shared" si="115"/>
        <v>66.84</v>
      </c>
    </row>
    <row r="536" spans="1:8" ht="60">
      <c r="A536" s="8" t="s">
        <v>250</v>
      </c>
      <c r="B536" s="8" t="s">
        <v>244</v>
      </c>
      <c r="C536" s="7" t="s">
        <v>213</v>
      </c>
      <c r="D536" s="17" t="s">
        <v>286</v>
      </c>
      <c r="E536" s="35" t="s">
        <v>287</v>
      </c>
      <c r="F536" s="114">
        <f t="shared" si="115"/>
        <v>66.84</v>
      </c>
      <c r="G536" s="114">
        <f t="shared" si="115"/>
        <v>66.84</v>
      </c>
      <c r="H536" s="114">
        <f t="shared" si="115"/>
        <v>66.84</v>
      </c>
    </row>
    <row r="537" spans="1:8" ht="72">
      <c r="A537" s="8" t="s">
        <v>250</v>
      </c>
      <c r="B537" s="8" t="s">
        <v>244</v>
      </c>
      <c r="C537" s="7" t="s">
        <v>213</v>
      </c>
      <c r="D537" s="8" t="s">
        <v>289</v>
      </c>
      <c r="E537" s="34" t="s">
        <v>627</v>
      </c>
      <c r="F537" s="114">
        <v>66.84</v>
      </c>
      <c r="G537" s="114">
        <v>66.84</v>
      </c>
      <c r="H537" s="114">
        <v>66.84</v>
      </c>
    </row>
    <row r="538" spans="1:8" ht="36">
      <c r="A538" s="8" t="s">
        <v>250</v>
      </c>
      <c r="B538" s="8" t="s">
        <v>244</v>
      </c>
      <c r="C538" s="7" t="s">
        <v>494</v>
      </c>
      <c r="D538" s="8"/>
      <c r="E538" s="34" t="s">
        <v>736</v>
      </c>
      <c r="F538" s="114">
        <f t="shared" ref="F538:H539" si="116">F539</f>
        <v>50</v>
      </c>
      <c r="G538" s="114">
        <f t="shared" si="116"/>
        <v>50</v>
      </c>
      <c r="H538" s="114">
        <f t="shared" si="116"/>
        <v>50</v>
      </c>
    </row>
    <row r="539" spans="1:8" ht="36">
      <c r="A539" s="8" t="s">
        <v>250</v>
      </c>
      <c r="B539" s="8" t="s">
        <v>244</v>
      </c>
      <c r="C539" s="7" t="s">
        <v>494</v>
      </c>
      <c r="D539" s="20" t="s">
        <v>286</v>
      </c>
      <c r="E539" s="35" t="s">
        <v>653</v>
      </c>
      <c r="F539" s="114">
        <f t="shared" si="116"/>
        <v>50</v>
      </c>
      <c r="G539" s="114">
        <f t="shared" si="116"/>
        <v>50</v>
      </c>
      <c r="H539" s="114">
        <f t="shared" si="116"/>
        <v>50</v>
      </c>
    </row>
    <row r="540" spans="1:8" ht="24">
      <c r="A540" s="8" t="s">
        <v>250</v>
      </c>
      <c r="B540" s="8" t="s">
        <v>244</v>
      </c>
      <c r="C540" s="7" t="s">
        <v>494</v>
      </c>
      <c r="D540" s="8">
        <v>612</v>
      </c>
      <c r="E540" s="34" t="s">
        <v>536</v>
      </c>
      <c r="F540" s="114">
        <v>50</v>
      </c>
      <c r="G540" s="114">
        <v>50</v>
      </c>
      <c r="H540" s="114">
        <v>50</v>
      </c>
    </row>
    <row r="541" spans="1:8" ht="36">
      <c r="A541" s="8" t="s">
        <v>250</v>
      </c>
      <c r="B541" s="8" t="s">
        <v>244</v>
      </c>
      <c r="C541" s="7" t="s">
        <v>495</v>
      </c>
      <c r="D541" s="8"/>
      <c r="E541" s="34" t="s">
        <v>517</v>
      </c>
      <c r="F541" s="114">
        <f t="shared" ref="F541:H542" si="117">F542</f>
        <v>650</v>
      </c>
      <c r="G541" s="114">
        <f t="shared" si="117"/>
        <v>0</v>
      </c>
      <c r="H541" s="114">
        <f t="shared" si="117"/>
        <v>0</v>
      </c>
    </row>
    <row r="542" spans="1:8" ht="36">
      <c r="A542" s="8" t="s">
        <v>250</v>
      </c>
      <c r="B542" s="8" t="s">
        <v>244</v>
      </c>
      <c r="C542" s="7" t="s">
        <v>495</v>
      </c>
      <c r="D542" s="20" t="s">
        <v>286</v>
      </c>
      <c r="E542" s="35" t="s">
        <v>653</v>
      </c>
      <c r="F542" s="114">
        <f t="shared" si="117"/>
        <v>650</v>
      </c>
      <c r="G542" s="114">
        <f t="shared" si="117"/>
        <v>0</v>
      </c>
      <c r="H542" s="114">
        <f t="shared" si="117"/>
        <v>0</v>
      </c>
    </row>
    <row r="543" spans="1:8" ht="24">
      <c r="A543" s="8" t="s">
        <v>250</v>
      </c>
      <c r="B543" s="8" t="s">
        <v>244</v>
      </c>
      <c r="C543" s="7" t="s">
        <v>495</v>
      </c>
      <c r="D543" s="8">
        <v>612</v>
      </c>
      <c r="E543" s="34" t="s">
        <v>536</v>
      </c>
      <c r="F543" s="114">
        <v>650</v>
      </c>
      <c r="G543" s="114">
        <v>0</v>
      </c>
      <c r="H543" s="114">
        <v>0</v>
      </c>
    </row>
    <row r="544" spans="1:8" ht="24">
      <c r="A544" s="8" t="s">
        <v>250</v>
      </c>
      <c r="B544" s="8" t="s">
        <v>244</v>
      </c>
      <c r="C544" s="7" t="s">
        <v>189</v>
      </c>
      <c r="D544" s="8"/>
      <c r="E544" s="34" t="s">
        <v>162</v>
      </c>
      <c r="F544" s="114">
        <f>F545+F559+F551+F556+F548</f>
        <v>35315.519999999997</v>
      </c>
      <c r="G544" s="114">
        <f>G545+G559+G551+G556</f>
        <v>34721.620000000003</v>
      </c>
      <c r="H544" s="114">
        <f>H545+H559+H551+H556</f>
        <v>34721.620000000003</v>
      </c>
    </row>
    <row r="545" spans="1:8" ht="48">
      <c r="A545" s="8" t="s">
        <v>250</v>
      </c>
      <c r="B545" s="8" t="s">
        <v>244</v>
      </c>
      <c r="C545" s="7" t="s">
        <v>496</v>
      </c>
      <c r="D545" s="8"/>
      <c r="E545" s="36" t="s">
        <v>228</v>
      </c>
      <c r="F545" s="114">
        <f t="shared" ref="F545:H546" si="118">F546</f>
        <v>11685.823</v>
      </c>
      <c r="G545" s="114">
        <f t="shared" si="118"/>
        <v>11685.823</v>
      </c>
      <c r="H545" s="114">
        <f t="shared" si="118"/>
        <v>11685.823</v>
      </c>
    </row>
    <row r="546" spans="1:8" ht="36">
      <c r="A546" s="8" t="s">
        <v>250</v>
      </c>
      <c r="B546" s="8" t="s">
        <v>244</v>
      </c>
      <c r="C546" s="7" t="s">
        <v>496</v>
      </c>
      <c r="D546" s="20" t="s">
        <v>286</v>
      </c>
      <c r="E546" s="35" t="s">
        <v>653</v>
      </c>
      <c r="F546" s="114">
        <f t="shared" si="118"/>
        <v>11685.823</v>
      </c>
      <c r="G546" s="114">
        <f t="shared" si="118"/>
        <v>11685.823</v>
      </c>
      <c r="H546" s="114">
        <f t="shared" si="118"/>
        <v>11685.823</v>
      </c>
    </row>
    <row r="547" spans="1:8" ht="72">
      <c r="A547" s="8" t="s">
        <v>250</v>
      </c>
      <c r="B547" s="8" t="s">
        <v>244</v>
      </c>
      <c r="C547" s="7" t="s">
        <v>496</v>
      </c>
      <c r="D547" s="8" t="s">
        <v>289</v>
      </c>
      <c r="E547" s="34" t="s">
        <v>627</v>
      </c>
      <c r="F547" s="114">
        <v>11685.823</v>
      </c>
      <c r="G547" s="114">
        <v>11685.823</v>
      </c>
      <c r="H547" s="114">
        <v>11685.823</v>
      </c>
    </row>
    <row r="548" spans="1:8" ht="60.75" customHeight="1">
      <c r="A548" s="8" t="s">
        <v>250</v>
      </c>
      <c r="B548" s="8" t="s">
        <v>244</v>
      </c>
      <c r="C548" s="7" t="s">
        <v>789</v>
      </c>
      <c r="D548" s="8"/>
      <c r="E548" s="34" t="s">
        <v>207</v>
      </c>
      <c r="F548" s="114">
        <f t="shared" ref="F548:H549" si="119">F549</f>
        <v>200</v>
      </c>
      <c r="G548" s="114">
        <f t="shared" si="119"/>
        <v>0</v>
      </c>
      <c r="H548" s="114">
        <f t="shared" si="119"/>
        <v>0</v>
      </c>
    </row>
    <row r="549" spans="1:8" ht="36">
      <c r="A549" s="8" t="s">
        <v>250</v>
      </c>
      <c r="B549" s="8" t="s">
        <v>244</v>
      </c>
      <c r="C549" s="7" t="s">
        <v>789</v>
      </c>
      <c r="D549" s="20" t="s">
        <v>286</v>
      </c>
      <c r="E549" s="35" t="s">
        <v>653</v>
      </c>
      <c r="F549" s="114">
        <f t="shared" si="119"/>
        <v>200</v>
      </c>
      <c r="G549" s="114">
        <f t="shared" si="119"/>
        <v>0</v>
      </c>
      <c r="H549" s="114">
        <f t="shared" si="119"/>
        <v>0</v>
      </c>
    </row>
    <row r="550" spans="1:8" ht="24">
      <c r="A550" s="8" t="s">
        <v>250</v>
      </c>
      <c r="B550" s="8" t="s">
        <v>244</v>
      </c>
      <c r="C550" s="7" t="s">
        <v>789</v>
      </c>
      <c r="D550" s="8">
        <v>612</v>
      </c>
      <c r="E550" s="34" t="s">
        <v>536</v>
      </c>
      <c r="F550" s="114">
        <v>200</v>
      </c>
      <c r="G550" s="114">
        <v>0</v>
      </c>
      <c r="H550" s="114">
        <v>0</v>
      </c>
    </row>
    <row r="551" spans="1:8" ht="48">
      <c r="A551" s="8" t="s">
        <v>250</v>
      </c>
      <c r="B551" s="8" t="s">
        <v>244</v>
      </c>
      <c r="C551" s="7" t="s">
        <v>217</v>
      </c>
      <c r="D551" s="8"/>
      <c r="E551" s="34" t="s">
        <v>220</v>
      </c>
      <c r="F551" s="114">
        <f>F552+F554</f>
        <v>22807.72</v>
      </c>
      <c r="G551" s="114">
        <f>G554</f>
        <v>22807.72</v>
      </c>
      <c r="H551" s="114">
        <f>H554</f>
        <v>22807.72</v>
      </c>
    </row>
    <row r="552" spans="1:8">
      <c r="A552" s="8" t="s">
        <v>250</v>
      </c>
      <c r="B552" s="8" t="s">
        <v>244</v>
      </c>
      <c r="C552" s="7" t="s">
        <v>217</v>
      </c>
      <c r="D552" s="8">
        <v>500</v>
      </c>
      <c r="E552" s="34" t="s">
        <v>295</v>
      </c>
      <c r="F552" s="114">
        <f>F553</f>
        <v>17997.185000000001</v>
      </c>
      <c r="G552" s="114">
        <v>0</v>
      </c>
      <c r="H552" s="114">
        <v>0</v>
      </c>
    </row>
    <row r="553" spans="1:8">
      <c r="A553" s="8" t="s">
        <v>250</v>
      </c>
      <c r="B553" s="8" t="s">
        <v>244</v>
      </c>
      <c r="C553" s="7" t="s">
        <v>217</v>
      </c>
      <c r="D553" s="13" t="s">
        <v>296</v>
      </c>
      <c r="E553" s="44" t="s">
        <v>297</v>
      </c>
      <c r="F553" s="114">
        <v>17997.185000000001</v>
      </c>
      <c r="G553" s="114">
        <v>0</v>
      </c>
      <c r="H553" s="114">
        <v>0</v>
      </c>
    </row>
    <row r="554" spans="1:8" ht="60">
      <c r="A554" s="8" t="s">
        <v>250</v>
      </c>
      <c r="B554" s="8" t="s">
        <v>244</v>
      </c>
      <c r="C554" s="7" t="s">
        <v>217</v>
      </c>
      <c r="D554" s="17" t="s">
        <v>286</v>
      </c>
      <c r="E554" s="35" t="s">
        <v>287</v>
      </c>
      <c r="F554" s="114">
        <f>F555</f>
        <v>4810.5349999999999</v>
      </c>
      <c r="G554" s="114">
        <f>G555</f>
        <v>22807.72</v>
      </c>
      <c r="H554" s="114">
        <f>H555</f>
        <v>22807.72</v>
      </c>
    </row>
    <row r="555" spans="1:8" ht="72">
      <c r="A555" s="8" t="s">
        <v>250</v>
      </c>
      <c r="B555" s="8" t="s">
        <v>244</v>
      </c>
      <c r="C555" s="7" t="s">
        <v>217</v>
      </c>
      <c r="D555" s="8" t="s">
        <v>289</v>
      </c>
      <c r="E555" s="34" t="s">
        <v>627</v>
      </c>
      <c r="F555" s="114">
        <v>4810.5349999999999</v>
      </c>
      <c r="G555" s="114">
        <v>22807.72</v>
      </c>
      <c r="H555" s="114">
        <v>22807.72</v>
      </c>
    </row>
    <row r="556" spans="1:8" ht="48">
      <c r="A556" s="8" t="s">
        <v>250</v>
      </c>
      <c r="B556" s="8" t="s">
        <v>244</v>
      </c>
      <c r="C556" s="7" t="s">
        <v>218</v>
      </c>
      <c r="D556" s="8"/>
      <c r="E556" s="34" t="s">
        <v>219</v>
      </c>
      <c r="F556" s="114">
        <f t="shared" ref="F556:H557" si="120">F557</f>
        <v>228.077</v>
      </c>
      <c r="G556" s="114">
        <f t="shared" si="120"/>
        <v>228.077</v>
      </c>
      <c r="H556" s="114">
        <f t="shared" si="120"/>
        <v>228.077</v>
      </c>
    </row>
    <row r="557" spans="1:8" ht="60">
      <c r="A557" s="8" t="s">
        <v>250</v>
      </c>
      <c r="B557" s="8" t="s">
        <v>244</v>
      </c>
      <c r="C557" s="7" t="s">
        <v>218</v>
      </c>
      <c r="D557" s="17" t="s">
        <v>286</v>
      </c>
      <c r="E557" s="35" t="s">
        <v>287</v>
      </c>
      <c r="F557" s="114">
        <f t="shared" si="120"/>
        <v>228.077</v>
      </c>
      <c r="G557" s="114">
        <f t="shared" si="120"/>
        <v>228.077</v>
      </c>
      <c r="H557" s="114">
        <f t="shared" si="120"/>
        <v>228.077</v>
      </c>
    </row>
    <row r="558" spans="1:8" ht="72">
      <c r="A558" s="8" t="s">
        <v>250</v>
      </c>
      <c r="B558" s="8" t="s">
        <v>244</v>
      </c>
      <c r="C558" s="7" t="s">
        <v>218</v>
      </c>
      <c r="D558" s="8" t="s">
        <v>289</v>
      </c>
      <c r="E558" s="34" t="s">
        <v>627</v>
      </c>
      <c r="F558" s="114">
        <v>228.077</v>
      </c>
      <c r="G558" s="114">
        <v>228.077</v>
      </c>
      <c r="H558" s="114">
        <v>228.077</v>
      </c>
    </row>
    <row r="559" spans="1:8" ht="60">
      <c r="A559" s="8" t="s">
        <v>250</v>
      </c>
      <c r="B559" s="8" t="s">
        <v>244</v>
      </c>
      <c r="C559" s="7" t="s">
        <v>669</v>
      </c>
      <c r="D559" s="8"/>
      <c r="E559" s="34" t="s">
        <v>649</v>
      </c>
      <c r="F559" s="114">
        <f t="shared" ref="F559:H560" si="121">F560</f>
        <v>393.9</v>
      </c>
      <c r="G559" s="114">
        <f t="shared" si="121"/>
        <v>0</v>
      </c>
      <c r="H559" s="114">
        <f t="shared" si="121"/>
        <v>0</v>
      </c>
    </row>
    <row r="560" spans="1:8" ht="36">
      <c r="A560" s="8" t="s">
        <v>250</v>
      </c>
      <c r="B560" s="8" t="s">
        <v>244</v>
      </c>
      <c r="C560" s="7" t="s">
        <v>669</v>
      </c>
      <c r="D560" s="20" t="s">
        <v>286</v>
      </c>
      <c r="E560" s="35" t="s">
        <v>653</v>
      </c>
      <c r="F560" s="114">
        <f t="shared" si="121"/>
        <v>393.9</v>
      </c>
      <c r="G560" s="114">
        <f t="shared" si="121"/>
        <v>0</v>
      </c>
      <c r="H560" s="114">
        <f t="shared" si="121"/>
        <v>0</v>
      </c>
    </row>
    <row r="561" spans="1:8" ht="24">
      <c r="A561" s="8" t="s">
        <v>250</v>
      </c>
      <c r="B561" s="8" t="s">
        <v>244</v>
      </c>
      <c r="C561" s="7" t="s">
        <v>669</v>
      </c>
      <c r="D561" s="8">
        <v>612</v>
      </c>
      <c r="E561" s="34" t="s">
        <v>536</v>
      </c>
      <c r="F561" s="114">
        <v>393.9</v>
      </c>
      <c r="G561" s="114">
        <v>0</v>
      </c>
      <c r="H561" s="114">
        <v>0</v>
      </c>
    </row>
    <row r="562" spans="1:8" ht="36">
      <c r="A562" s="8" t="s">
        <v>250</v>
      </c>
      <c r="B562" s="8" t="s">
        <v>244</v>
      </c>
      <c r="C562" s="7" t="s">
        <v>187</v>
      </c>
      <c r="D562" s="8"/>
      <c r="E562" s="34" t="s">
        <v>163</v>
      </c>
      <c r="F562" s="114">
        <f t="shared" ref="F562:H565" si="122">F563</f>
        <v>1520</v>
      </c>
      <c r="G562" s="114">
        <f t="shared" si="122"/>
        <v>520</v>
      </c>
      <c r="H562" s="114">
        <f t="shared" si="122"/>
        <v>520</v>
      </c>
    </row>
    <row r="563" spans="1:8" ht="36">
      <c r="A563" s="8" t="s">
        <v>250</v>
      </c>
      <c r="B563" s="8" t="s">
        <v>244</v>
      </c>
      <c r="C563" s="7" t="s">
        <v>188</v>
      </c>
      <c r="D563" s="8"/>
      <c r="E563" s="34" t="s">
        <v>164</v>
      </c>
      <c r="F563" s="114">
        <f t="shared" si="122"/>
        <v>1520</v>
      </c>
      <c r="G563" s="114">
        <f t="shared" si="122"/>
        <v>520</v>
      </c>
      <c r="H563" s="114">
        <f t="shared" si="122"/>
        <v>520</v>
      </c>
    </row>
    <row r="564" spans="1:8" ht="72">
      <c r="A564" s="8" t="s">
        <v>250</v>
      </c>
      <c r="B564" s="8" t="s">
        <v>244</v>
      </c>
      <c r="C564" s="7" t="s">
        <v>497</v>
      </c>
      <c r="D564" s="8"/>
      <c r="E564" s="34" t="s">
        <v>307</v>
      </c>
      <c r="F564" s="114">
        <f t="shared" si="122"/>
        <v>1520</v>
      </c>
      <c r="G564" s="114">
        <f t="shared" si="122"/>
        <v>520</v>
      </c>
      <c r="H564" s="114">
        <f t="shared" si="122"/>
        <v>520</v>
      </c>
    </row>
    <row r="565" spans="1:8" ht="36">
      <c r="A565" s="8" t="s">
        <v>250</v>
      </c>
      <c r="B565" s="8" t="s">
        <v>244</v>
      </c>
      <c r="C565" s="7" t="s">
        <v>497</v>
      </c>
      <c r="D565" s="20" t="s">
        <v>286</v>
      </c>
      <c r="E565" s="35" t="s">
        <v>653</v>
      </c>
      <c r="F565" s="114">
        <f t="shared" si="122"/>
        <v>1520</v>
      </c>
      <c r="G565" s="114">
        <f t="shared" si="122"/>
        <v>520</v>
      </c>
      <c r="H565" s="114">
        <f t="shared" si="122"/>
        <v>520</v>
      </c>
    </row>
    <row r="566" spans="1:8" ht="72">
      <c r="A566" s="8" t="s">
        <v>250</v>
      </c>
      <c r="B566" s="8" t="s">
        <v>244</v>
      </c>
      <c r="C566" s="7" t="s">
        <v>497</v>
      </c>
      <c r="D566" s="8" t="s">
        <v>289</v>
      </c>
      <c r="E566" s="34" t="s">
        <v>627</v>
      </c>
      <c r="F566" s="114">
        <v>1520</v>
      </c>
      <c r="G566" s="114">
        <v>520</v>
      </c>
      <c r="H566" s="114">
        <v>520</v>
      </c>
    </row>
    <row r="567" spans="1:8">
      <c r="A567" s="11">
        <v>10</v>
      </c>
      <c r="B567" s="12" t="s">
        <v>238</v>
      </c>
      <c r="C567" s="12"/>
      <c r="D567" s="11"/>
      <c r="E567" s="33" t="s">
        <v>308</v>
      </c>
      <c r="F567" s="112">
        <f>F568+F574+F592+F609</f>
        <v>46173.604999999996</v>
      </c>
      <c r="G567" s="112">
        <f>G568+G574+G592+G609</f>
        <v>46376.078000000001</v>
      </c>
      <c r="H567" s="112">
        <f>H568+H574+H592+H609</f>
        <v>46691.978000000003</v>
      </c>
    </row>
    <row r="568" spans="1:8">
      <c r="A568" s="82">
        <v>10</v>
      </c>
      <c r="B568" s="82" t="s">
        <v>244</v>
      </c>
      <c r="C568" s="80"/>
      <c r="D568" s="82"/>
      <c r="E568" s="81" t="s">
        <v>28</v>
      </c>
      <c r="F568" s="113">
        <f t="shared" ref="F568:H569" si="123">F569</f>
        <v>4870</v>
      </c>
      <c r="G568" s="113">
        <f t="shared" si="123"/>
        <v>4870</v>
      </c>
      <c r="H568" s="113">
        <f t="shared" si="123"/>
        <v>4870</v>
      </c>
    </row>
    <row r="569" spans="1:8">
      <c r="A569" s="8">
        <v>10</v>
      </c>
      <c r="B569" s="8" t="s">
        <v>244</v>
      </c>
      <c r="C569" s="7" t="s">
        <v>132</v>
      </c>
      <c r="D569" s="7"/>
      <c r="E569" s="39" t="s">
        <v>68</v>
      </c>
      <c r="F569" s="114">
        <f t="shared" si="123"/>
        <v>4870</v>
      </c>
      <c r="G569" s="114">
        <f t="shared" si="123"/>
        <v>4870</v>
      </c>
      <c r="H569" s="114">
        <f t="shared" si="123"/>
        <v>4870</v>
      </c>
    </row>
    <row r="570" spans="1:8" ht="24">
      <c r="A570" s="8">
        <v>10</v>
      </c>
      <c r="B570" s="8" t="s">
        <v>244</v>
      </c>
      <c r="C570" s="7" t="s">
        <v>527</v>
      </c>
      <c r="D570" s="8"/>
      <c r="E570" s="34" t="s">
        <v>528</v>
      </c>
      <c r="F570" s="114">
        <f>F573</f>
        <v>4870</v>
      </c>
      <c r="G570" s="114">
        <f>G573</f>
        <v>4870</v>
      </c>
      <c r="H570" s="114">
        <f>H573</f>
        <v>4870</v>
      </c>
    </row>
    <row r="571" spans="1:8" ht="24">
      <c r="A571" s="8">
        <v>10</v>
      </c>
      <c r="B571" s="8" t="s">
        <v>244</v>
      </c>
      <c r="C571" s="7" t="s">
        <v>499</v>
      </c>
      <c r="D571" s="17"/>
      <c r="E571" s="35" t="s">
        <v>529</v>
      </c>
      <c r="F571" s="114">
        <f t="shared" ref="F571:H572" si="124">F572</f>
        <v>4870</v>
      </c>
      <c r="G571" s="114">
        <f t="shared" si="124"/>
        <v>4870</v>
      </c>
      <c r="H571" s="114">
        <f t="shared" si="124"/>
        <v>4870</v>
      </c>
    </row>
    <row r="572" spans="1:8" ht="24">
      <c r="A572" s="8">
        <v>10</v>
      </c>
      <c r="B572" s="8" t="s">
        <v>244</v>
      </c>
      <c r="C572" s="7" t="s">
        <v>499</v>
      </c>
      <c r="D572" s="17" t="s">
        <v>557</v>
      </c>
      <c r="E572" s="35" t="s">
        <v>14</v>
      </c>
      <c r="F572" s="114">
        <f t="shared" si="124"/>
        <v>4870</v>
      </c>
      <c r="G572" s="114">
        <f t="shared" si="124"/>
        <v>4870</v>
      </c>
      <c r="H572" s="114">
        <f t="shared" si="124"/>
        <v>4870</v>
      </c>
    </row>
    <row r="573" spans="1:8" ht="24">
      <c r="A573" s="8" t="s">
        <v>309</v>
      </c>
      <c r="B573" s="8" t="s">
        <v>244</v>
      </c>
      <c r="C573" s="7" t="s">
        <v>499</v>
      </c>
      <c r="D573" s="8">
        <v>312</v>
      </c>
      <c r="E573" s="34" t="s">
        <v>542</v>
      </c>
      <c r="F573" s="114">
        <v>4870</v>
      </c>
      <c r="G573" s="114">
        <v>4870</v>
      </c>
      <c r="H573" s="114">
        <v>4870</v>
      </c>
    </row>
    <row r="574" spans="1:8">
      <c r="A574" s="82" t="s">
        <v>309</v>
      </c>
      <c r="B574" s="82" t="s">
        <v>310</v>
      </c>
      <c r="C574" s="80"/>
      <c r="D574" s="82"/>
      <c r="E574" s="81" t="s">
        <v>311</v>
      </c>
      <c r="F574" s="113">
        <f>F581+F587+F575</f>
        <v>17105.105</v>
      </c>
      <c r="G574" s="113">
        <f>G581+G587+G575</f>
        <v>16049.178</v>
      </c>
      <c r="H574" s="113">
        <f>H581+H587+H575</f>
        <v>16365.078000000001</v>
      </c>
    </row>
    <row r="575" spans="1:8" ht="36">
      <c r="A575" s="8" t="s">
        <v>309</v>
      </c>
      <c r="B575" s="8" t="s">
        <v>310</v>
      </c>
      <c r="C575" s="7" t="s">
        <v>140</v>
      </c>
      <c r="D575" s="8"/>
      <c r="E575" s="34" t="s">
        <v>112</v>
      </c>
      <c r="F575" s="119">
        <f t="shared" ref="F575:H579" si="125">F576</f>
        <v>588</v>
      </c>
      <c r="G575" s="119">
        <f t="shared" si="125"/>
        <v>420</v>
      </c>
      <c r="H575" s="119">
        <f t="shared" si="125"/>
        <v>420</v>
      </c>
    </row>
    <row r="576" spans="1:8">
      <c r="A576" s="8" t="s">
        <v>309</v>
      </c>
      <c r="B576" s="8" t="s">
        <v>310</v>
      </c>
      <c r="C576" s="7" t="s">
        <v>150</v>
      </c>
      <c r="D576" s="8"/>
      <c r="E576" s="34" t="s">
        <v>547</v>
      </c>
      <c r="F576" s="119">
        <f t="shared" si="125"/>
        <v>588</v>
      </c>
      <c r="G576" s="119">
        <f t="shared" si="125"/>
        <v>420</v>
      </c>
      <c r="H576" s="119">
        <f t="shared" si="125"/>
        <v>420</v>
      </c>
    </row>
    <row r="577" spans="1:8" ht="24">
      <c r="A577" s="8" t="s">
        <v>309</v>
      </c>
      <c r="B577" s="8" t="s">
        <v>310</v>
      </c>
      <c r="C577" s="7" t="s">
        <v>151</v>
      </c>
      <c r="D577" s="8"/>
      <c r="E577" s="34" t="s">
        <v>379</v>
      </c>
      <c r="F577" s="119">
        <f t="shared" si="125"/>
        <v>588</v>
      </c>
      <c r="G577" s="119">
        <f t="shared" si="125"/>
        <v>420</v>
      </c>
      <c r="H577" s="119">
        <f t="shared" si="125"/>
        <v>420</v>
      </c>
    </row>
    <row r="578" spans="1:8" ht="60">
      <c r="A578" s="8" t="s">
        <v>309</v>
      </c>
      <c r="B578" s="8" t="s">
        <v>310</v>
      </c>
      <c r="C578" s="7" t="s">
        <v>302</v>
      </c>
      <c r="D578" s="8"/>
      <c r="E578" s="34" t="s">
        <v>115</v>
      </c>
      <c r="F578" s="119">
        <f t="shared" si="125"/>
        <v>588</v>
      </c>
      <c r="G578" s="119">
        <f t="shared" si="125"/>
        <v>420</v>
      </c>
      <c r="H578" s="119">
        <f t="shared" si="125"/>
        <v>420</v>
      </c>
    </row>
    <row r="579" spans="1:8" ht="24">
      <c r="A579" s="8" t="s">
        <v>309</v>
      </c>
      <c r="B579" s="8" t="s">
        <v>310</v>
      </c>
      <c r="C579" s="7" t="s">
        <v>302</v>
      </c>
      <c r="D579" s="17" t="s">
        <v>557</v>
      </c>
      <c r="E579" s="35" t="s">
        <v>14</v>
      </c>
      <c r="F579" s="119">
        <f t="shared" si="125"/>
        <v>588</v>
      </c>
      <c r="G579" s="119">
        <f t="shared" si="125"/>
        <v>420</v>
      </c>
      <c r="H579" s="119">
        <f t="shared" si="125"/>
        <v>420</v>
      </c>
    </row>
    <row r="580" spans="1:8" ht="36">
      <c r="A580" s="8" t="s">
        <v>309</v>
      </c>
      <c r="B580" s="8" t="s">
        <v>310</v>
      </c>
      <c r="C580" s="7" t="s">
        <v>302</v>
      </c>
      <c r="D580" s="8">
        <v>313</v>
      </c>
      <c r="E580" s="34" t="s">
        <v>64</v>
      </c>
      <c r="F580" s="119">
        <v>588</v>
      </c>
      <c r="G580" s="119">
        <v>420</v>
      </c>
      <c r="H580" s="119">
        <v>420</v>
      </c>
    </row>
    <row r="581" spans="1:8" ht="24">
      <c r="A581" s="8" t="s">
        <v>309</v>
      </c>
      <c r="B581" s="8" t="s">
        <v>310</v>
      </c>
      <c r="C581" s="7" t="s">
        <v>402</v>
      </c>
      <c r="D581" s="7"/>
      <c r="E581" s="34" t="s">
        <v>108</v>
      </c>
      <c r="F581" s="114">
        <f t="shared" ref="F581:H585" si="126">F582</f>
        <v>5807.1049999999996</v>
      </c>
      <c r="G581" s="114">
        <f t="shared" si="126"/>
        <v>4919.1779999999999</v>
      </c>
      <c r="H581" s="114">
        <f t="shared" si="126"/>
        <v>5235.0780000000004</v>
      </c>
    </row>
    <row r="582" spans="1:8" ht="24">
      <c r="A582" s="8" t="s">
        <v>309</v>
      </c>
      <c r="B582" s="8" t="s">
        <v>310</v>
      </c>
      <c r="C582" s="7" t="s">
        <v>533</v>
      </c>
      <c r="D582" s="7"/>
      <c r="E582" s="34" t="s">
        <v>342</v>
      </c>
      <c r="F582" s="114">
        <f t="shared" si="126"/>
        <v>5807.1049999999996</v>
      </c>
      <c r="G582" s="114">
        <f t="shared" si="126"/>
        <v>4919.1779999999999</v>
      </c>
      <c r="H582" s="114">
        <f t="shared" si="126"/>
        <v>5235.0780000000004</v>
      </c>
    </row>
    <row r="583" spans="1:8" ht="24">
      <c r="A583" s="8" t="s">
        <v>309</v>
      </c>
      <c r="B583" s="8" t="s">
        <v>310</v>
      </c>
      <c r="C583" s="7" t="s">
        <v>534</v>
      </c>
      <c r="D583" s="7"/>
      <c r="E583" s="34" t="s">
        <v>111</v>
      </c>
      <c r="F583" s="119">
        <f t="shared" si="126"/>
        <v>5807.1049999999996</v>
      </c>
      <c r="G583" s="119">
        <f t="shared" si="126"/>
        <v>4919.1779999999999</v>
      </c>
      <c r="H583" s="119">
        <f t="shared" si="126"/>
        <v>5235.0780000000004</v>
      </c>
    </row>
    <row r="584" spans="1:8" ht="24">
      <c r="A584" s="8" t="s">
        <v>309</v>
      </c>
      <c r="B584" s="8" t="s">
        <v>310</v>
      </c>
      <c r="C584" s="7" t="s">
        <v>30</v>
      </c>
      <c r="D584" s="7"/>
      <c r="E584" s="34" t="s">
        <v>31</v>
      </c>
      <c r="F584" s="119">
        <f t="shared" si="126"/>
        <v>5807.1049999999996</v>
      </c>
      <c r="G584" s="119">
        <f t="shared" si="126"/>
        <v>4919.1779999999999</v>
      </c>
      <c r="H584" s="119">
        <f t="shared" si="126"/>
        <v>5235.0780000000004</v>
      </c>
    </row>
    <row r="585" spans="1:8" ht="24">
      <c r="A585" s="8" t="s">
        <v>309</v>
      </c>
      <c r="B585" s="8" t="s">
        <v>310</v>
      </c>
      <c r="C585" s="7" t="s">
        <v>30</v>
      </c>
      <c r="D585" s="17" t="s">
        <v>557</v>
      </c>
      <c r="E585" s="35" t="s">
        <v>14</v>
      </c>
      <c r="F585" s="119">
        <f t="shared" si="126"/>
        <v>5807.1049999999996</v>
      </c>
      <c r="G585" s="119">
        <f t="shared" si="126"/>
        <v>4919.1779999999999</v>
      </c>
      <c r="H585" s="119">
        <f t="shared" si="126"/>
        <v>5235.0780000000004</v>
      </c>
    </row>
    <row r="586" spans="1:8" ht="24">
      <c r="A586" s="8" t="s">
        <v>309</v>
      </c>
      <c r="B586" s="8" t="s">
        <v>310</v>
      </c>
      <c r="C586" s="7" t="s">
        <v>30</v>
      </c>
      <c r="D586" s="8" t="s">
        <v>121</v>
      </c>
      <c r="E586" s="34" t="s">
        <v>122</v>
      </c>
      <c r="F586" s="119">
        <v>5807.1049999999996</v>
      </c>
      <c r="G586" s="119">
        <v>4919.1779999999999</v>
      </c>
      <c r="H586" s="119">
        <v>5235.0780000000004</v>
      </c>
    </row>
    <row r="587" spans="1:8" ht="24">
      <c r="A587" s="8" t="s">
        <v>309</v>
      </c>
      <c r="B587" s="8" t="s">
        <v>310</v>
      </c>
      <c r="C587" s="7" t="s">
        <v>132</v>
      </c>
      <c r="D587" s="7"/>
      <c r="E587" s="34" t="s">
        <v>68</v>
      </c>
      <c r="F587" s="114">
        <f t="shared" ref="F587:H590" si="127">F588</f>
        <v>10710</v>
      </c>
      <c r="G587" s="114">
        <f t="shared" si="127"/>
        <v>10710</v>
      </c>
      <c r="H587" s="114">
        <f t="shared" si="127"/>
        <v>10710</v>
      </c>
    </row>
    <row r="588" spans="1:8" ht="36">
      <c r="A588" s="8" t="s">
        <v>309</v>
      </c>
      <c r="B588" s="8" t="s">
        <v>310</v>
      </c>
      <c r="C588" s="7" t="s">
        <v>415</v>
      </c>
      <c r="D588" s="7"/>
      <c r="E588" s="34" t="s">
        <v>69</v>
      </c>
      <c r="F588" s="114">
        <f t="shared" si="127"/>
        <v>10710</v>
      </c>
      <c r="G588" s="114">
        <f t="shared" si="127"/>
        <v>10710</v>
      </c>
      <c r="H588" s="114">
        <f t="shared" si="127"/>
        <v>10710</v>
      </c>
    </row>
    <row r="589" spans="1:8" ht="108">
      <c r="A589" s="8" t="s">
        <v>309</v>
      </c>
      <c r="B589" s="8" t="s">
        <v>310</v>
      </c>
      <c r="C589" s="7" t="s">
        <v>502</v>
      </c>
      <c r="D589" s="8"/>
      <c r="E589" s="34" t="s">
        <v>130</v>
      </c>
      <c r="F589" s="114">
        <f t="shared" si="127"/>
        <v>10710</v>
      </c>
      <c r="G589" s="114">
        <f t="shared" si="127"/>
        <v>10710</v>
      </c>
      <c r="H589" s="114">
        <f t="shared" si="127"/>
        <v>10710</v>
      </c>
    </row>
    <row r="590" spans="1:8" ht="24">
      <c r="A590" s="8" t="s">
        <v>309</v>
      </c>
      <c r="B590" s="8" t="s">
        <v>310</v>
      </c>
      <c r="C590" s="7" t="s">
        <v>502</v>
      </c>
      <c r="D590" s="17" t="s">
        <v>557</v>
      </c>
      <c r="E590" s="35" t="s">
        <v>14</v>
      </c>
      <c r="F590" s="114">
        <f t="shared" si="127"/>
        <v>10710</v>
      </c>
      <c r="G590" s="114">
        <f t="shared" si="127"/>
        <v>10710</v>
      </c>
      <c r="H590" s="114">
        <f t="shared" si="127"/>
        <v>10710</v>
      </c>
    </row>
    <row r="591" spans="1:8" ht="36">
      <c r="A591" s="8" t="s">
        <v>309</v>
      </c>
      <c r="B591" s="8" t="s">
        <v>310</v>
      </c>
      <c r="C591" s="7" t="s">
        <v>502</v>
      </c>
      <c r="D591" s="8">
        <v>313</v>
      </c>
      <c r="E591" s="34" t="s">
        <v>64</v>
      </c>
      <c r="F591" s="114">
        <v>10710</v>
      </c>
      <c r="G591" s="114">
        <v>10710</v>
      </c>
      <c r="H591" s="114">
        <v>10710</v>
      </c>
    </row>
    <row r="592" spans="1:8">
      <c r="A592" s="82" t="s">
        <v>309</v>
      </c>
      <c r="B592" s="82" t="s">
        <v>237</v>
      </c>
      <c r="C592" s="105"/>
      <c r="D592" s="106"/>
      <c r="E592" s="107" t="s">
        <v>29</v>
      </c>
      <c r="F592" s="113">
        <f>F593+F601</f>
        <v>23903.5</v>
      </c>
      <c r="G592" s="113">
        <f>G593+G601</f>
        <v>25161.9</v>
      </c>
      <c r="H592" s="113">
        <f>H593+H601</f>
        <v>25161.9</v>
      </c>
    </row>
    <row r="593" spans="1:8" ht="36">
      <c r="A593" s="8" t="s">
        <v>309</v>
      </c>
      <c r="B593" s="8" t="s">
        <v>237</v>
      </c>
      <c r="C593" s="7" t="s">
        <v>140</v>
      </c>
      <c r="D593" s="53"/>
      <c r="E593" s="34" t="s">
        <v>112</v>
      </c>
      <c r="F593" s="119">
        <f>F594</f>
        <v>18869.7</v>
      </c>
      <c r="G593" s="119">
        <f t="shared" ref="G593:H595" si="128">G594</f>
        <v>18869.7</v>
      </c>
      <c r="H593" s="119">
        <f t="shared" si="128"/>
        <v>18869.7</v>
      </c>
    </row>
    <row r="594" spans="1:8" ht="24">
      <c r="A594" s="8" t="s">
        <v>309</v>
      </c>
      <c r="B594" s="8" t="s">
        <v>237</v>
      </c>
      <c r="C594" s="7" t="s">
        <v>141</v>
      </c>
      <c r="D594" s="8"/>
      <c r="E594" s="34" t="s">
        <v>113</v>
      </c>
      <c r="F594" s="119">
        <f>F595</f>
        <v>18869.7</v>
      </c>
      <c r="G594" s="119">
        <f t="shared" si="128"/>
        <v>18869.7</v>
      </c>
      <c r="H594" s="119">
        <f t="shared" si="128"/>
        <v>18869.7</v>
      </c>
    </row>
    <row r="595" spans="1:8" ht="72">
      <c r="A595" s="8" t="s">
        <v>309</v>
      </c>
      <c r="B595" s="8" t="s">
        <v>237</v>
      </c>
      <c r="C595" s="7" t="s">
        <v>209</v>
      </c>
      <c r="D595" s="8"/>
      <c r="E595" s="34" t="s">
        <v>167</v>
      </c>
      <c r="F595" s="119">
        <f>F596</f>
        <v>18869.7</v>
      </c>
      <c r="G595" s="119">
        <f t="shared" si="128"/>
        <v>18869.7</v>
      </c>
      <c r="H595" s="119">
        <f t="shared" si="128"/>
        <v>18869.7</v>
      </c>
    </row>
    <row r="596" spans="1:8" ht="72">
      <c r="A596" s="8" t="s">
        <v>309</v>
      </c>
      <c r="B596" s="8" t="s">
        <v>237</v>
      </c>
      <c r="C596" s="7" t="s">
        <v>503</v>
      </c>
      <c r="D596" s="49"/>
      <c r="E596" s="41" t="s">
        <v>225</v>
      </c>
      <c r="F596" s="119">
        <f>F600+F597</f>
        <v>18869.7</v>
      </c>
      <c r="G596" s="119">
        <f>G600+G597</f>
        <v>18869.7</v>
      </c>
      <c r="H596" s="119">
        <f>H600+H597</f>
        <v>18869.7</v>
      </c>
    </row>
    <row r="597" spans="1:8" ht="36">
      <c r="A597" s="8" t="s">
        <v>309</v>
      </c>
      <c r="B597" s="8" t="s">
        <v>237</v>
      </c>
      <c r="C597" s="7" t="s">
        <v>503</v>
      </c>
      <c r="D597" s="17" t="s">
        <v>246</v>
      </c>
      <c r="E597" s="35" t="s">
        <v>655</v>
      </c>
      <c r="F597" s="119">
        <f>F598</f>
        <v>471.7</v>
      </c>
      <c r="G597" s="119">
        <f>G598</f>
        <v>471.7</v>
      </c>
      <c r="H597" s="119">
        <f>H598</f>
        <v>471.7</v>
      </c>
    </row>
    <row r="598" spans="1:8">
      <c r="A598" s="8" t="s">
        <v>309</v>
      </c>
      <c r="B598" s="8" t="s">
        <v>237</v>
      </c>
      <c r="C598" s="7" t="s">
        <v>503</v>
      </c>
      <c r="D598" s="8" t="s">
        <v>248</v>
      </c>
      <c r="E598" s="34" t="s">
        <v>652</v>
      </c>
      <c r="F598" s="119">
        <v>471.7</v>
      </c>
      <c r="G598" s="119">
        <v>471.7</v>
      </c>
      <c r="H598" s="119">
        <v>471.7</v>
      </c>
    </row>
    <row r="599" spans="1:8" ht="24">
      <c r="A599" s="8" t="s">
        <v>309</v>
      </c>
      <c r="B599" s="8" t="s">
        <v>237</v>
      </c>
      <c r="C599" s="7" t="s">
        <v>503</v>
      </c>
      <c r="D599" s="17" t="s">
        <v>557</v>
      </c>
      <c r="E599" s="35" t="s">
        <v>14</v>
      </c>
      <c r="F599" s="119">
        <f>F600</f>
        <v>18398</v>
      </c>
      <c r="G599" s="119">
        <f>G600</f>
        <v>18398</v>
      </c>
      <c r="H599" s="119">
        <f>H600</f>
        <v>18398</v>
      </c>
    </row>
    <row r="600" spans="1:8" ht="48">
      <c r="A600" s="8" t="s">
        <v>309</v>
      </c>
      <c r="B600" s="8" t="s">
        <v>237</v>
      </c>
      <c r="C600" s="7" t="s">
        <v>503</v>
      </c>
      <c r="D600" s="8">
        <v>321</v>
      </c>
      <c r="E600" s="34" t="s">
        <v>139</v>
      </c>
      <c r="F600" s="119">
        <v>18398</v>
      </c>
      <c r="G600" s="119">
        <v>18398</v>
      </c>
      <c r="H600" s="119">
        <v>18398</v>
      </c>
    </row>
    <row r="601" spans="1:8" ht="24">
      <c r="A601" s="8" t="s">
        <v>309</v>
      </c>
      <c r="B601" s="8" t="s">
        <v>237</v>
      </c>
      <c r="C601" s="7" t="s">
        <v>132</v>
      </c>
      <c r="D601" s="7"/>
      <c r="E601" s="34" t="s">
        <v>68</v>
      </c>
      <c r="F601" s="114">
        <f t="shared" ref="F601:H601" si="129">F602</f>
        <v>5033.8</v>
      </c>
      <c r="G601" s="114">
        <f t="shared" si="129"/>
        <v>6292.2000000000007</v>
      </c>
      <c r="H601" s="114">
        <f t="shared" si="129"/>
        <v>6292.2</v>
      </c>
    </row>
    <row r="602" spans="1:8" ht="36">
      <c r="A602" s="8" t="s">
        <v>309</v>
      </c>
      <c r="B602" s="8" t="s">
        <v>237</v>
      </c>
      <c r="C602" s="7" t="s">
        <v>415</v>
      </c>
      <c r="D602" s="7"/>
      <c r="E602" s="34" t="s">
        <v>69</v>
      </c>
      <c r="F602" s="114">
        <f>F606+F603</f>
        <v>5033.8</v>
      </c>
      <c r="G602" s="114">
        <f>G606+G603</f>
        <v>6292.2000000000007</v>
      </c>
      <c r="H602" s="114">
        <f>H606+H603</f>
        <v>6292.2</v>
      </c>
    </row>
    <row r="603" spans="1:8" ht="72">
      <c r="A603" s="8" t="s">
        <v>309</v>
      </c>
      <c r="B603" s="8" t="s">
        <v>237</v>
      </c>
      <c r="C603" s="19" t="s">
        <v>504</v>
      </c>
      <c r="D603" s="49"/>
      <c r="E603" s="40" t="s">
        <v>582</v>
      </c>
      <c r="F603" s="114">
        <f t="shared" ref="F603:H604" si="130">F604</f>
        <v>2516.9</v>
      </c>
      <c r="G603" s="114">
        <f t="shared" si="130"/>
        <v>2516.9</v>
      </c>
      <c r="H603" s="114">
        <f t="shared" si="130"/>
        <v>5033.7</v>
      </c>
    </row>
    <row r="604" spans="1:8" ht="48">
      <c r="A604" s="8" t="s">
        <v>309</v>
      </c>
      <c r="B604" s="8" t="s">
        <v>237</v>
      </c>
      <c r="C604" s="19" t="s">
        <v>504</v>
      </c>
      <c r="D604" s="17">
        <v>400</v>
      </c>
      <c r="E604" s="35" t="s">
        <v>206</v>
      </c>
      <c r="F604" s="114">
        <f t="shared" si="130"/>
        <v>2516.9</v>
      </c>
      <c r="G604" s="114">
        <f t="shared" si="130"/>
        <v>2516.9</v>
      </c>
      <c r="H604" s="114">
        <f t="shared" si="130"/>
        <v>5033.7</v>
      </c>
    </row>
    <row r="605" spans="1:8" ht="48">
      <c r="A605" s="8" t="s">
        <v>309</v>
      </c>
      <c r="B605" s="8" t="s">
        <v>237</v>
      </c>
      <c r="C605" s="19" t="s">
        <v>504</v>
      </c>
      <c r="D605" s="8">
        <v>412</v>
      </c>
      <c r="E605" s="34" t="s">
        <v>190</v>
      </c>
      <c r="F605" s="114">
        <v>2516.9</v>
      </c>
      <c r="G605" s="114">
        <v>2516.9</v>
      </c>
      <c r="H605" s="114">
        <v>5033.7</v>
      </c>
    </row>
    <row r="606" spans="1:8" ht="96">
      <c r="A606" s="8" t="s">
        <v>309</v>
      </c>
      <c r="B606" s="8" t="s">
        <v>237</v>
      </c>
      <c r="C606" s="19" t="s">
        <v>79</v>
      </c>
      <c r="D606" s="49"/>
      <c r="E606" s="40" t="s">
        <v>80</v>
      </c>
      <c r="F606" s="114">
        <f t="shared" ref="F606:H607" si="131">F607</f>
        <v>2516.9</v>
      </c>
      <c r="G606" s="114">
        <f t="shared" si="131"/>
        <v>3775.3</v>
      </c>
      <c r="H606" s="114">
        <f t="shared" si="131"/>
        <v>1258.5</v>
      </c>
    </row>
    <row r="607" spans="1:8" ht="48">
      <c r="A607" s="8" t="s">
        <v>309</v>
      </c>
      <c r="B607" s="8" t="s">
        <v>237</v>
      </c>
      <c r="C607" s="19" t="s">
        <v>79</v>
      </c>
      <c r="D607" s="17">
        <v>400</v>
      </c>
      <c r="E607" s="35" t="s">
        <v>206</v>
      </c>
      <c r="F607" s="114">
        <f t="shared" si="131"/>
        <v>2516.9</v>
      </c>
      <c r="G607" s="114">
        <f t="shared" si="131"/>
        <v>3775.3</v>
      </c>
      <c r="H607" s="114">
        <f t="shared" si="131"/>
        <v>1258.5</v>
      </c>
    </row>
    <row r="608" spans="1:8" ht="48">
      <c r="A608" s="8" t="s">
        <v>309</v>
      </c>
      <c r="B608" s="8" t="s">
        <v>237</v>
      </c>
      <c r="C608" s="19" t="s">
        <v>79</v>
      </c>
      <c r="D608" s="8">
        <v>412</v>
      </c>
      <c r="E608" s="34" t="s">
        <v>190</v>
      </c>
      <c r="F608" s="114">
        <v>2516.9</v>
      </c>
      <c r="G608" s="114">
        <v>3775.3</v>
      </c>
      <c r="H608" s="120">
        <v>1258.5</v>
      </c>
    </row>
    <row r="609" spans="1:8" ht="24">
      <c r="A609" s="82">
        <v>10</v>
      </c>
      <c r="B609" s="80" t="s">
        <v>22</v>
      </c>
      <c r="C609" s="85"/>
      <c r="D609" s="82"/>
      <c r="E609" s="81" t="s">
        <v>697</v>
      </c>
      <c r="F609" s="113">
        <f>F610</f>
        <v>295</v>
      </c>
      <c r="G609" s="113">
        <f>G610</f>
        <v>295</v>
      </c>
      <c r="H609" s="113">
        <f>H610</f>
        <v>295</v>
      </c>
    </row>
    <row r="610" spans="1:8" ht="36">
      <c r="A610" s="8">
        <v>10</v>
      </c>
      <c r="B610" s="7" t="s">
        <v>22</v>
      </c>
      <c r="C610" s="7" t="s">
        <v>398</v>
      </c>
      <c r="D610" s="8"/>
      <c r="E610" s="34" t="s">
        <v>98</v>
      </c>
      <c r="F610" s="114">
        <f t="shared" ref="F610:H611" si="132">F611</f>
        <v>295</v>
      </c>
      <c r="G610" s="114">
        <f t="shared" si="132"/>
        <v>295</v>
      </c>
      <c r="H610" s="114">
        <f t="shared" si="132"/>
        <v>295</v>
      </c>
    </row>
    <row r="611" spans="1:8" ht="60">
      <c r="A611" s="8">
        <v>10</v>
      </c>
      <c r="B611" s="7" t="s">
        <v>22</v>
      </c>
      <c r="C611" s="7" t="s">
        <v>399</v>
      </c>
      <c r="D611" s="8"/>
      <c r="E611" s="34" t="s">
        <v>344</v>
      </c>
      <c r="F611" s="114">
        <f t="shared" si="132"/>
        <v>295</v>
      </c>
      <c r="G611" s="114">
        <f t="shared" si="132"/>
        <v>295</v>
      </c>
      <c r="H611" s="114">
        <f t="shared" si="132"/>
        <v>295</v>
      </c>
    </row>
    <row r="612" spans="1:8" ht="36">
      <c r="A612" s="8">
        <v>10</v>
      </c>
      <c r="B612" s="7" t="s">
        <v>22</v>
      </c>
      <c r="C612" s="7" t="s">
        <v>401</v>
      </c>
      <c r="D612" s="8"/>
      <c r="E612" s="34" t="s">
        <v>345</v>
      </c>
      <c r="F612" s="114">
        <f>F613+F616</f>
        <v>295</v>
      </c>
      <c r="G612" s="114">
        <f>G613+G616</f>
        <v>295</v>
      </c>
      <c r="H612" s="114">
        <f>H613+H616</f>
        <v>295</v>
      </c>
    </row>
    <row r="613" spans="1:8" ht="48">
      <c r="A613" s="8">
        <v>10</v>
      </c>
      <c r="B613" s="7" t="s">
        <v>22</v>
      </c>
      <c r="C613" s="7" t="s">
        <v>500</v>
      </c>
      <c r="D613" s="8"/>
      <c r="E613" s="34" t="s">
        <v>301</v>
      </c>
      <c r="F613" s="114">
        <f t="shared" ref="F613:H614" si="133">F614</f>
        <v>95</v>
      </c>
      <c r="G613" s="114">
        <f t="shared" si="133"/>
        <v>95</v>
      </c>
      <c r="H613" s="114">
        <f t="shared" si="133"/>
        <v>95</v>
      </c>
    </row>
    <row r="614" spans="1:8" ht="24">
      <c r="A614" s="8">
        <v>10</v>
      </c>
      <c r="B614" s="7" t="s">
        <v>22</v>
      </c>
      <c r="C614" s="7" t="s">
        <v>500</v>
      </c>
      <c r="D614" s="17" t="s">
        <v>557</v>
      </c>
      <c r="E614" s="35" t="s">
        <v>14</v>
      </c>
      <c r="F614" s="114">
        <f t="shared" si="133"/>
        <v>95</v>
      </c>
      <c r="G614" s="114">
        <f t="shared" si="133"/>
        <v>95</v>
      </c>
      <c r="H614" s="114">
        <f t="shared" si="133"/>
        <v>95</v>
      </c>
    </row>
    <row r="615" spans="1:8" ht="24">
      <c r="A615" s="8">
        <v>10</v>
      </c>
      <c r="B615" s="7" t="s">
        <v>22</v>
      </c>
      <c r="C615" s="7" t="s">
        <v>500</v>
      </c>
      <c r="D615" s="8">
        <v>330</v>
      </c>
      <c r="E615" s="34" t="s">
        <v>696</v>
      </c>
      <c r="F615" s="114">
        <v>95</v>
      </c>
      <c r="G615" s="114">
        <v>95</v>
      </c>
      <c r="H615" s="114">
        <v>95</v>
      </c>
    </row>
    <row r="616" spans="1:8" ht="72">
      <c r="A616" s="8">
        <v>10</v>
      </c>
      <c r="B616" s="7" t="s">
        <v>22</v>
      </c>
      <c r="C616" s="7" t="s">
        <v>501</v>
      </c>
      <c r="D616" s="8"/>
      <c r="E616" s="34" t="s">
        <v>191</v>
      </c>
      <c r="F616" s="114">
        <f t="shared" ref="F616:H617" si="134">F617</f>
        <v>200</v>
      </c>
      <c r="G616" s="114">
        <f t="shared" si="134"/>
        <v>200</v>
      </c>
      <c r="H616" s="114">
        <f t="shared" si="134"/>
        <v>200</v>
      </c>
    </row>
    <row r="617" spans="1:8" ht="36">
      <c r="A617" s="8">
        <v>10</v>
      </c>
      <c r="B617" s="7" t="s">
        <v>22</v>
      </c>
      <c r="C617" s="7" t="s">
        <v>501</v>
      </c>
      <c r="D617" s="20" t="s">
        <v>286</v>
      </c>
      <c r="E617" s="35" t="s">
        <v>653</v>
      </c>
      <c r="F617" s="114">
        <f t="shared" si="134"/>
        <v>200</v>
      </c>
      <c r="G617" s="114">
        <f t="shared" si="134"/>
        <v>200</v>
      </c>
      <c r="H617" s="114">
        <f t="shared" si="134"/>
        <v>200</v>
      </c>
    </row>
    <row r="618" spans="1:8" ht="36">
      <c r="A618" s="8">
        <v>10</v>
      </c>
      <c r="B618" s="7" t="s">
        <v>22</v>
      </c>
      <c r="C618" s="7" t="s">
        <v>501</v>
      </c>
      <c r="D618" s="8">
        <v>633</v>
      </c>
      <c r="E618" s="34" t="s">
        <v>657</v>
      </c>
      <c r="F618" s="114">
        <v>200</v>
      </c>
      <c r="G618" s="114">
        <v>200</v>
      </c>
      <c r="H618" s="114">
        <v>200</v>
      </c>
    </row>
    <row r="619" spans="1:8">
      <c r="A619" s="11" t="s">
        <v>312</v>
      </c>
      <c r="B619" s="11" t="s">
        <v>238</v>
      </c>
      <c r="C619" s="12"/>
      <c r="D619" s="11"/>
      <c r="E619" s="38" t="s">
        <v>313</v>
      </c>
      <c r="F619" s="112">
        <f>F620+F642</f>
        <v>5874.5949999999993</v>
      </c>
      <c r="G619" s="112">
        <f t="shared" ref="G619:H619" si="135">G620+G642</f>
        <v>3000</v>
      </c>
      <c r="H619" s="112">
        <f t="shared" si="135"/>
        <v>3000</v>
      </c>
    </row>
    <row r="620" spans="1:8">
      <c r="A620" s="82" t="s">
        <v>312</v>
      </c>
      <c r="B620" s="82" t="s">
        <v>284</v>
      </c>
      <c r="C620" s="80"/>
      <c r="D620" s="82"/>
      <c r="E620" s="81" t="s">
        <v>314</v>
      </c>
      <c r="F620" s="113">
        <f t="shared" ref="F620:H620" si="136">F621</f>
        <v>3600</v>
      </c>
      <c r="G620" s="113">
        <f t="shared" si="136"/>
        <v>3000</v>
      </c>
      <c r="H620" s="113">
        <f t="shared" si="136"/>
        <v>3000</v>
      </c>
    </row>
    <row r="621" spans="1:8" ht="36">
      <c r="A621" s="8" t="s">
        <v>312</v>
      </c>
      <c r="B621" s="8" t="s">
        <v>284</v>
      </c>
      <c r="C621" s="7" t="s">
        <v>411</v>
      </c>
      <c r="D621" s="8"/>
      <c r="E621" s="34" t="s">
        <v>202</v>
      </c>
      <c r="F621" s="114">
        <f>F622+F634</f>
        <v>3600</v>
      </c>
      <c r="G621" s="114">
        <f>G622+G634</f>
        <v>3000</v>
      </c>
      <c r="H621" s="114">
        <f>H622+H634</f>
        <v>3000</v>
      </c>
    </row>
    <row r="622" spans="1:8" ht="36">
      <c r="A622" s="8" t="s">
        <v>312</v>
      </c>
      <c r="B622" s="8" t="s">
        <v>284</v>
      </c>
      <c r="C622" s="7" t="s">
        <v>412</v>
      </c>
      <c r="D622" s="8"/>
      <c r="E622" s="34" t="s">
        <v>203</v>
      </c>
      <c r="F622" s="114">
        <f>F624+F628+F630</f>
        <v>2400</v>
      </c>
      <c r="G622" s="114">
        <f>G624+G628</f>
        <v>1800</v>
      </c>
      <c r="H622" s="114">
        <f>H624+H628</f>
        <v>1800</v>
      </c>
    </row>
    <row r="623" spans="1:8" ht="84">
      <c r="A623" s="8" t="s">
        <v>312</v>
      </c>
      <c r="B623" s="8" t="s">
        <v>284</v>
      </c>
      <c r="C623" s="7" t="s">
        <v>413</v>
      </c>
      <c r="D623" s="8"/>
      <c r="E623" s="34" t="s">
        <v>204</v>
      </c>
      <c r="F623" s="114">
        <f>F624+F627</f>
        <v>1800</v>
      </c>
      <c r="G623" s="114">
        <f>G624+G627</f>
        <v>1800</v>
      </c>
      <c r="H623" s="114">
        <f>H624+H627</f>
        <v>1800</v>
      </c>
    </row>
    <row r="624" spans="1:8" ht="120">
      <c r="A624" s="8" t="s">
        <v>312</v>
      </c>
      <c r="B624" s="8" t="s">
        <v>284</v>
      </c>
      <c r="C624" s="7" t="s">
        <v>505</v>
      </c>
      <c r="D624" s="8"/>
      <c r="E624" s="34" t="s">
        <v>118</v>
      </c>
      <c r="F624" s="114">
        <f t="shared" ref="F624:H625" si="137">F625</f>
        <v>800</v>
      </c>
      <c r="G624" s="114">
        <f t="shared" si="137"/>
        <v>800</v>
      </c>
      <c r="H624" s="114">
        <f t="shared" si="137"/>
        <v>800</v>
      </c>
    </row>
    <row r="625" spans="1:8" ht="36">
      <c r="A625" s="8" t="s">
        <v>312</v>
      </c>
      <c r="B625" s="8" t="s">
        <v>284</v>
      </c>
      <c r="C625" s="7" t="s">
        <v>505</v>
      </c>
      <c r="D625" s="17" t="s">
        <v>246</v>
      </c>
      <c r="E625" s="35" t="s">
        <v>655</v>
      </c>
      <c r="F625" s="114">
        <f t="shared" si="137"/>
        <v>800</v>
      </c>
      <c r="G625" s="114">
        <f t="shared" si="137"/>
        <v>800</v>
      </c>
      <c r="H625" s="114">
        <f t="shared" si="137"/>
        <v>800</v>
      </c>
    </row>
    <row r="626" spans="1:8">
      <c r="A626" s="8" t="s">
        <v>312</v>
      </c>
      <c r="B626" s="8" t="s">
        <v>284</v>
      </c>
      <c r="C626" s="7" t="s">
        <v>505</v>
      </c>
      <c r="D626" s="8" t="s">
        <v>248</v>
      </c>
      <c r="E626" s="34" t="s">
        <v>652</v>
      </c>
      <c r="F626" s="114">
        <v>800</v>
      </c>
      <c r="G626" s="114">
        <v>800</v>
      </c>
      <c r="H626" s="114">
        <v>800</v>
      </c>
    </row>
    <row r="627" spans="1:8" ht="72">
      <c r="A627" s="8" t="s">
        <v>312</v>
      </c>
      <c r="B627" s="8" t="s">
        <v>284</v>
      </c>
      <c r="C627" s="7" t="s">
        <v>506</v>
      </c>
      <c r="D627" s="8"/>
      <c r="E627" s="34" t="s">
        <v>315</v>
      </c>
      <c r="F627" s="114">
        <f t="shared" ref="F627:H628" si="138">F628</f>
        <v>1000</v>
      </c>
      <c r="G627" s="114">
        <f t="shared" si="138"/>
        <v>1000</v>
      </c>
      <c r="H627" s="114">
        <f t="shared" si="138"/>
        <v>1000</v>
      </c>
    </row>
    <row r="628" spans="1:8" ht="84">
      <c r="A628" s="8" t="s">
        <v>312</v>
      </c>
      <c r="B628" s="8" t="s">
        <v>284</v>
      </c>
      <c r="C628" s="7" t="s">
        <v>506</v>
      </c>
      <c r="D628" s="17" t="s">
        <v>549</v>
      </c>
      <c r="E628" s="35" t="s">
        <v>550</v>
      </c>
      <c r="F628" s="114">
        <f t="shared" si="138"/>
        <v>1000</v>
      </c>
      <c r="G628" s="114">
        <f t="shared" si="138"/>
        <v>1000</v>
      </c>
      <c r="H628" s="114">
        <f t="shared" si="138"/>
        <v>1000</v>
      </c>
    </row>
    <row r="629" spans="1:8" ht="72">
      <c r="A629" s="8" t="s">
        <v>312</v>
      </c>
      <c r="B629" s="8" t="s">
        <v>284</v>
      </c>
      <c r="C629" s="7" t="s">
        <v>506</v>
      </c>
      <c r="D629" s="8">
        <v>123</v>
      </c>
      <c r="E629" s="34" t="s">
        <v>515</v>
      </c>
      <c r="F629" s="114">
        <v>1000</v>
      </c>
      <c r="G629" s="114">
        <v>1000</v>
      </c>
      <c r="H629" s="114">
        <v>1000</v>
      </c>
    </row>
    <row r="630" spans="1:8" ht="60">
      <c r="A630" s="8" t="s">
        <v>312</v>
      </c>
      <c r="B630" s="8" t="s">
        <v>284</v>
      </c>
      <c r="C630" s="7" t="s">
        <v>770</v>
      </c>
      <c r="D630" s="8"/>
      <c r="E630" s="34" t="s">
        <v>768</v>
      </c>
      <c r="F630" s="114">
        <f>F631</f>
        <v>600</v>
      </c>
      <c r="G630" s="114">
        <f t="shared" ref="G630:H630" si="139">G631</f>
        <v>0</v>
      </c>
      <c r="H630" s="114">
        <f t="shared" si="139"/>
        <v>0</v>
      </c>
    </row>
    <row r="631" spans="1:8" ht="48">
      <c r="A631" s="8" t="s">
        <v>312</v>
      </c>
      <c r="B631" s="8" t="s">
        <v>284</v>
      </c>
      <c r="C631" s="7" t="s">
        <v>769</v>
      </c>
      <c r="D631" s="8"/>
      <c r="E631" s="141" t="s">
        <v>771</v>
      </c>
      <c r="F631" s="114">
        <f>F632</f>
        <v>600</v>
      </c>
      <c r="G631" s="114">
        <f>G632</f>
        <v>0</v>
      </c>
      <c r="H631" s="114">
        <f>H632</f>
        <v>0</v>
      </c>
    </row>
    <row r="632" spans="1:8" ht="48">
      <c r="A632" s="8" t="s">
        <v>312</v>
      </c>
      <c r="B632" s="8" t="s">
        <v>284</v>
      </c>
      <c r="C632" s="7" t="s">
        <v>769</v>
      </c>
      <c r="D632" s="17">
        <v>400</v>
      </c>
      <c r="E632" s="35" t="s">
        <v>206</v>
      </c>
      <c r="F632" s="114">
        <f>F633</f>
        <v>600</v>
      </c>
      <c r="G632" s="114">
        <f t="shared" ref="G632:H632" si="140">G633</f>
        <v>0</v>
      </c>
      <c r="H632" s="114">
        <f t="shared" si="140"/>
        <v>0</v>
      </c>
    </row>
    <row r="633" spans="1:8" ht="48">
      <c r="A633" s="8" t="s">
        <v>312</v>
      </c>
      <c r="B633" s="8" t="s">
        <v>284</v>
      </c>
      <c r="C633" s="7" t="s">
        <v>769</v>
      </c>
      <c r="D633" s="8">
        <v>412</v>
      </c>
      <c r="E633" s="34" t="s">
        <v>190</v>
      </c>
      <c r="F633" s="114">
        <v>600</v>
      </c>
      <c r="G633" s="114">
        <v>0</v>
      </c>
      <c r="H633" s="114">
        <v>0</v>
      </c>
    </row>
    <row r="634" spans="1:8" ht="48">
      <c r="A634" s="8" t="s">
        <v>312</v>
      </c>
      <c r="B634" s="8" t="s">
        <v>284</v>
      </c>
      <c r="C634" s="7" t="s">
        <v>414</v>
      </c>
      <c r="D634" s="8"/>
      <c r="E634" s="34" t="s">
        <v>376</v>
      </c>
      <c r="F634" s="114">
        <f>F636+F639</f>
        <v>1200</v>
      </c>
      <c r="G634" s="114">
        <f>G636+G639</f>
        <v>1200</v>
      </c>
      <c r="H634" s="114">
        <f>H636+H639</f>
        <v>1200</v>
      </c>
    </row>
    <row r="635" spans="1:8" ht="48">
      <c r="A635" s="8" t="s">
        <v>312</v>
      </c>
      <c r="B635" s="8" t="s">
        <v>284</v>
      </c>
      <c r="C635" s="7" t="s">
        <v>526</v>
      </c>
      <c r="D635" s="8"/>
      <c r="E635" s="34" t="s">
        <v>119</v>
      </c>
      <c r="F635" s="114">
        <f>F636+F639</f>
        <v>1200</v>
      </c>
      <c r="G635" s="114">
        <f>G636+G639</f>
        <v>1200</v>
      </c>
      <c r="H635" s="114">
        <f>H636+H639</f>
        <v>1200</v>
      </c>
    </row>
    <row r="636" spans="1:8" ht="96">
      <c r="A636" s="8" t="s">
        <v>312</v>
      </c>
      <c r="B636" s="8" t="s">
        <v>284</v>
      </c>
      <c r="C636" s="7" t="s">
        <v>507</v>
      </c>
      <c r="D636" s="8"/>
      <c r="E636" s="34" t="s">
        <v>120</v>
      </c>
      <c r="F636" s="114">
        <f t="shared" ref="F636:H637" si="141">F637</f>
        <v>1050</v>
      </c>
      <c r="G636" s="114">
        <f t="shared" si="141"/>
        <v>1050</v>
      </c>
      <c r="H636" s="114">
        <f t="shared" si="141"/>
        <v>1050</v>
      </c>
    </row>
    <row r="637" spans="1:8" ht="84">
      <c r="A637" s="8" t="s">
        <v>312</v>
      </c>
      <c r="B637" s="8" t="s">
        <v>284</v>
      </c>
      <c r="C637" s="7" t="s">
        <v>507</v>
      </c>
      <c r="D637" s="17" t="s">
        <v>549</v>
      </c>
      <c r="E637" s="35" t="s">
        <v>550</v>
      </c>
      <c r="F637" s="114">
        <f t="shared" si="141"/>
        <v>1050</v>
      </c>
      <c r="G637" s="114">
        <f t="shared" si="141"/>
        <v>1050</v>
      </c>
      <c r="H637" s="114">
        <f t="shared" si="141"/>
        <v>1050</v>
      </c>
    </row>
    <row r="638" spans="1:8" ht="72">
      <c r="A638" s="8" t="s">
        <v>312</v>
      </c>
      <c r="B638" s="8" t="s">
        <v>284</v>
      </c>
      <c r="C638" s="7" t="s">
        <v>507</v>
      </c>
      <c r="D638" s="8">
        <v>123</v>
      </c>
      <c r="E638" s="34" t="s">
        <v>515</v>
      </c>
      <c r="F638" s="114">
        <v>1050</v>
      </c>
      <c r="G638" s="114">
        <v>1050</v>
      </c>
      <c r="H638" s="114">
        <v>1050</v>
      </c>
    </row>
    <row r="639" spans="1:8" ht="48">
      <c r="A639" s="8" t="s">
        <v>312</v>
      </c>
      <c r="B639" s="8" t="s">
        <v>284</v>
      </c>
      <c r="C639" s="7" t="s">
        <v>508</v>
      </c>
      <c r="D639" s="8"/>
      <c r="E639" s="34" t="s">
        <v>336</v>
      </c>
      <c r="F639" s="114">
        <f t="shared" ref="F639:H640" si="142">F640</f>
        <v>150</v>
      </c>
      <c r="G639" s="114">
        <f t="shared" si="142"/>
        <v>150</v>
      </c>
      <c r="H639" s="114">
        <f t="shared" si="142"/>
        <v>150</v>
      </c>
    </row>
    <row r="640" spans="1:8" ht="36">
      <c r="A640" s="8" t="s">
        <v>312</v>
      </c>
      <c r="B640" s="8" t="s">
        <v>284</v>
      </c>
      <c r="C640" s="7" t="s">
        <v>508</v>
      </c>
      <c r="D640" s="17" t="s">
        <v>246</v>
      </c>
      <c r="E640" s="35" t="s">
        <v>655</v>
      </c>
      <c r="F640" s="114">
        <f t="shared" si="142"/>
        <v>150</v>
      </c>
      <c r="G640" s="114">
        <f t="shared" si="142"/>
        <v>150</v>
      </c>
      <c r="H640" s="114">
        <f t="shared" si="142"/>
        <v>150</v>
      </c>
    </row>
    <row r="641" spans="1:8">
      <c r="A641" s="8" t="s">
        <v>312</v>
      </c>
      <c r="B641" s="8" t="s">
        <v>284</v>
      </c>
      <c r="C641" s="7" t="s">
        <v>508</v>
      </c>
      <c r="D641" s="8" t="s">
        <v>248</v>
      </c>
      <c r="E641" s="34" t="s">
        <v>652</v>
      </c>
      <c r="F641" s="114">
        <v>150</v>
      </c>
      <c r="G641" s="114">
        <v>150</v>
      </c>
      <c r="H641" s="114">
        <v>150</v>
      </c>
    </row>
    <row r="642" spans="1:8">
      <c r="A642" s="12">
        <v>11</v>
      </c>
      <c r="B642" s="12" t="s">
        <v>310</v>
      </c>
      <c r="C642" s="12"/>
      <c r="D642" s="11"/>
      <c r="E642" s="38" t="s">
        <v>756</v>
      </c>
      <c r="F642" s="117">
        <f t="shared" ref="F642:H647" si="143">F643</f>
        <v>2274.5949999999998</v>
      </c>
      <c r="G642" s="117">
        <f t="shared" si="143"/>
        <v>0</v>
      </c>
      <c r="H642" s="117">
        <f t="shared" si="143"/>
        <v>0</v>
      </c>
    </row>
    <row r="643" spans="1:8" ht="36">
      <c r="A643" s="7" t="s">
        <v>312</v>
      </c>
      <c r="B643" s="7" t="s">
        <v>310</v>
      </c>
      <c r="C643" s="7" t="s">
        <v>140</v>
      </c>
      <c r="D643" s="8"/>
      <c r="E643" s="34" t="s">
        <v>112</v>
      </c>
      <c r="F643" s="119">
        <f t="shared" si="143"/>
        <v>2274.5949999999998</v>
      </c>
      <c r="G643" s="119">
        <f t="shared" si="143"/>
        <v>0</v>
      </c>
      <c r="H643" s="119">
        <f t="shared" si="143"/>
        <v>0</v>
      </c>
    </row>
    <row r="644" spans="1:8" ht="24">
      <c r="A644" s="7" t="s">
        <v>312</v>
      </c>
      <c r="B644" s="7" t="s">
        <v>310</v>
      </c>
      <c r="C644" s="7" t="s">
        <v>146</v>
      </c>
      <c r="D644" s="8"/>
      <c r="E644" s="34" t="s">
        <v>176</v>
      </c>
      <c r="F644" s="119">
        <f t="shared" si="143"/>
        <v>2274.5949999999998</v>
      </c>
      <c r="G644" s="119">
        <f t="shared" si="143"/>
        <v>0</v>
      </c>
      <c r="H644" s="119">
        <f t="shared" si="143"/>
        <v>0</v>
      </c>
    </row>
    <row r="645" spans="1:8" ht="60">
      <c r="A645" s="7" t="s">
        <v>312</v>
      </c>
      <c r="B645" s="7" t="s">
        <v>310</v>
      </c>
      <c r="C645" s="7" t="s">
        <v>147</v>
      </c>
      <c r="D645" s="8"/>
      <c r="E645" s="34" t="s">
        <v>153</v>
      </c>
      <c r="F645" s="119">
        <f t="shared" si="143"/>
        <v>2274.5949999999998</v>
      </c>
      <c r="G645" s="119">
        <f t="shared" si="143"/>
        <v>0</v>
      </c>
      <c r="H645" s="119">
        <f t="shared" si="143"/>
        <v>0</v>
      </c>
    </row>
    <row r="646" spans="1:8" ht="36">
      <c r="A646" s="7">
        <v>11</v>
      </c>
      <c r="B646" s="7" t="s">
        <v>310</v>
      </c>
      <c r="C646" s="7" t="s">
        <v>757</v>
      </c>
      <c r="D646" s="8"/>
      <c r="E646" s="141" t="s">
        <v>758</v>
      </c>
      <c r="F646" s="119">
        <f t="shared" si="143"/>
        <v>2274.5949999999998</v>
      </c>
      <c r="G646" s="119">
        <f t="shared" si="143"/>
        <v>0</v>
      </c>
      <c r="H646" s="119">
        <f t="shared" si="143"/>
        <v>0</v>
      </c>
    </row>
    <row r="647" spans="1:8" ht="36">
      <c r="A647" s="7">
        <v>11</v>
      </c>
      <c r="B647" s="7" t="s">
        <v>310</v>
      </c>
      <c r="C647" s="7" t="s">
        <v>757</v>
      </c>
      <c r="D647" s="20" t="s">
        <v>286</v>
      </c>
      <c r="E647" s="35" t="s">
        <v>653</v>
      </c>
      <c r="F647" s="119">
        <f t="shared" si="143"/>
        <v>2274.5949999999998</v>
      </c>
      <c r="G647" s="119">
        <f t="shared" si="143"/>
        <v>0</v>
      </c>
      <c r="H647" s="119">
        <f t="shared" si="143"/>
        <v>0</v>
      </c>
    </row>
    <row r="648" spans="1:8" ht="72">
      <c r="A648" s="7">
        <v>11</v>
      </c>
      <c r="B648" s="7" t="s">
        <v>310</v>
      </c>
      <c r="C648" s="7" t="s">
        <v>757</v>
      </c>
      <c r="D648" s="8" t="s">
        <v>389</v>
      </c>
      <c r="E648" s="34" t="s">
        <v>627</v>
      </c>
      <c r="F648" s="119">
        <v>2274.5949999999998</v>
      </c>
      <c r="G648" s="119">
        <v>0</v>
      </c>
      <c r="H648" s="119">
        <v>0</v>
      </c>
    </row>
    <row r="649" spans="1:8">
      <c r="A649" s="11" t="s">
        <v>337</v>
      </c>
      <c r="B649" s="11" t="s">
        <v>238</v>
      </c>
      <c r="C649" s="12"/>
      <c r="D649" s="11"/>
      <c r="E649" s="33" t="s">
        <v>372</v>
      </c>
      <c r="F649" s="112">
        <f t="shared" ref="F649:H652" si="144">F650</f>
        <v>1905</v>
      </c>
      <c r="G649" s="112">
        <f t="shared" si="144"/>
        <v>1905</v>
      </c>
      <c r="H649" s="112">
        <f t="shared" si="144"/>
        <v>1905</v>
      </c>
    </row>
    <row r="650" spans="1:8" ht="24">
      <c r="A650" s="108" t="s">
        <v>337</v>
      </c>
      <c r="B650" s="108" t="s">
        <v>237</v>
      </c>
      <c r="C650" s="109"/>
      <c r="D650" s="108"/>
      <c r="E650" s="81" t="s">
        <v>37</v>
      </c>
      <c r="F650" s="123">
        <f t="shared" si="144"/>
        <v>1905</v>
      </c>
      <c r="G650" s="123">
        <f t="shared" si="144"/>
        <v>1905</v>
      </c>
      <c r="H650" s="123">
        <f t="shared" si="144"/>
        <v>1905</v>
      </c>
    </row>
    <row r="651" spans="1:8" ht="36">
      <c r="A651" s="8" t="s">
        <v>337</v>
      </c>
      <c r="B651" s="8" t="s">
        <v>237</v>
      </c>
      <c r="C651" s="7" t="s">
        <v>398</v>
      </c>
      <c r="D651" s="8"/>
      <c r="E651" s="34" t="s">
        <v>98</v>
      </c>
      <c r="F651" s="114">
        <f t="shared" si="144"/>
        <v>1905</v>
      </c>
      <c r="G651" s="114">
        <f t="shared" si="144"/>
        <v>1905</v>
      </c>
      <c r="H651" s="114">
        <f t="shared" si="144"/>
        <v>1905</v>
      </c>
    </row>
    <row r="652" spans="1:8" ht="60">
      <c r="A652" s="8" t="s">
        <v>337</v>
      </c>
      <c r="B652" s="8" t="s">
        <v>237</v>
      </c>
      <c r="C652" s="7" t="s">
        <v>399</v>
      </c>
      <c r="D652" s="8"/>
      <c r="E652" s="34" t="s">
        <v>344</v>
      </c>
      <c r="F652" s="114">
        <f t="shared" si="144"/>
        <v>1905</v>
      </c>
      <c r="G652" s="114">
        <f t="shared" si="144"/>
        <v>1905</v>
      </c>
      <c r="H652" s="114">
        <f t="shared" si="144"/>
        <v>1905</v>
      </c>
    </row>
    <row r="653" spans="1:8" ht="108">
      <c r="A653" s="8" t="s">
        <v>337</v>
      </c>
      <c r="B653" s="8" t="s">
        <v>237</v>
      </c>
      <c r="C653" s="7" t="s">
        <v>400</v>
      </c>
      <c r="D653" s="8"/>
      <c r="E653" s="34" t="s">
        <v>160</v>
      </c>
      <c r="F653" s="114">
        <f>F657+F660+F654</f>
        <v>1905</v>
      </c>
      <c r="G653" s="114">
        <f t="shared" ref="G653:H653" si="145">G657+G660+G654</f>
        <v>1905</v>
      </c>
      <c r="H653" s="114">
        <f t="shared" si="145"/>
        <v>1905</v>
      </c>
    </row>
    <row r="654" spans="1:8" ht="48">
      <c r="A654" s="8" t="s">
        <v>337</v>
      </c>
      <c r="B654" s="8" t="s">
        <v>237</v>
      </c>
      <c r="C654" s="7" t="s">
        <v>595</v>
      </c>
      <c r="D654" s="8"/>
      <c r="E654" s="34" t="s">
        <v>594</v>
      </c>
      <c r="F654" s="114">
        <f>F655</f>
        <v>805</v>
      </c>
      <c r="G654" s="114">
        <f t="shared" ref="G654:H655" si="146">G655</f>
        <v>805</v>
      </c>
      <c r="H654" s="114">
        <f t="shared" si="146"/>
        <v>805</v>
      </c>
    </row>
    <row r="655" spans="1:8" ht="60">
      <c r="A655" s="8" t="s">
        <v>337</v>
      </c>
      <c r="B655" s="8" t="s">
        <v>237</v>
      </c>
      <c r="C655" s="7" t="s">
        <v>595</v>
      </c>
      <c r="D655" s="17" t="s">
        <v>286</v>
      </c>
      <c r="E655" s="35" t="s">
        <v>287</v>
      </c>
      <c r="F655" s="114">
        <f>F656</f>
        <v>805</v>
      </c>
      <c r="G655" s="114">
        <f t="shared" si="146"/>
        <v>805</v>
      </c>
      <c r="H655" s="114">
        <f t="shared" si="146"/>
        <v>805</v>
      </c>
    </row>
    <row r="656" spans="1:8" ht="72">
      <c r="A656" s="8" t="s">
        <v>337</v>
      </c>
      <c r="B656" s="8" t="s">
        <v>237</v>
      </c>
      <c r="C656" s="7" t="s">
        <v>595</v>
      </c>
      <c r="D656" s="8">
        <v>631</v>
      </c>
      <c r="E656" s="34" t="s">
        <v>358</v>
      </c>
      <c r="F656" s="114">
        <v>805</v>
      </c>
      <c r="G656" s="114">
        <v>805</v>
      </c>
      <c r="H656" s="114">
        <v>805</v>
      </c>
    </row>
    <row r="657" spans="1:8" ht="48">
      <c r="A657" s="8" t="s">
        <v>337</v>
      </c>
      <c r="B657" s="8" t="s">
        <v>237</v>
      </c>
      <c r="C657" s="7" t="s">
        <v>509</v>
      </c>
      <c r="D657" s="8"/>
      <c r="E657" s="31" t="s">
        <v>665</v>
      </c>
      <c r="F657" s="114">
        <f t="shared" ref="F657:H658" si="147">F658</f>
        <v>800</v>
      </c>
      <c r="G657" s="114">
        <f t="shared" si="147"/>
        <v>800</v>
      </c>
      <c r="H657" s="114">
        <f t="shared" si="147"/>
        <v>800</v>
      </c>
    </row>
    <row r="658" spans="1:8" ht="36">
      <c r="A658" s="8" t="s">
        <v>337</v>
      </c>
      <c r="B658" s="8" t="s">
        <v>237</v>
      </c>
      <c r="C658" s="7" t="s">
        <v>509</v>
      </c>
      <c r="D658" s="20" t="s">
        <v>286</v>
      </c>
      <c r="E658" s="35" t="s">
        <v>653</v>
      </c>
      <c r="F658" s="114">
        <f t="shared" si="147"/>
        <v>800</v>
      </c>
      <c r="G658" s="114">
        <f t="shared" si="147"/>
        <v>800</v>
      </c>
      <c r="H658" s="114">
        <f t="shared" si="147"/>
        <v>800</v>
      </c>
    </row>
    <row r="659" spans="1:8" ht="48">
      <c r="A659" s="8" t="s">
        <v>337</v>
      </c>
      <c r="B659" s="8" t="s">
        <v>237</v>
      </c>
      <c r="C659" s="7" t="s">
        <v>509</v>
      </c>
      <c r="D659" s="8">
        <v>631</v>
      </c>
      <c r="E659" s="34" t="s">
        <v>654</v>
      </c>
      <c r="F659" s="114">
        <v>800</v>
      </c>
      <c r="G659" s="114">
        <v>800</v>
      </c>
      <c r="H659" s="114">
        <v>800</v>
      </c>
    </row>
    <row r="660" spans="1:8" ht="48">
      <c r="A660" s="8" t="s">
        <v>337</v>
      </c>
      <c r="B660" s="8" t="s">
        <v>237</v>
      </c>
      <c r="C660" s="7" t="s">
        <v>510</v>
      </c>
      <c r="D660" s="8"/>
      <c r="E660" s="34" t="s">
        <v>419</v>
      </c>
      <c r="F660" s="114">
        <f t="shared" ref="F660:H661" si="148">F661</f>
        <v>300</v>
      </c>
      <c r="G660" s="114">
        <f t="shared" si="148"/>
        <v>300</v>
      </c>
      <c r="H660" s="114">
        <f t="shared" si="148"/>
        <v>300</v>
      </c>
    </row>
    <row r="661" spans="1:8" ht="36">
      <c r="A661" s="8" t="s">
        <v>337</v>
      </c>
      <c r="B661" s="8" t="s">
        <v>237</v>
      </c>
      <c r="C661" s="7" t="s">
        <v>510</v>
      </c>
      <c r="D661" s="17" t="s">
        <v>246</v>
      </c>
      <c r="E661" s="35" t="s">
        <v>655</v>
      </c>
      <c r="F661" s="114">
        <f t="shared" si="148"/>
        <v>300</v>
      </c>
      <c r="G661" s="114">
        <f t="shared" si="148"/>
        <v>300</v>
      </c>
      <c r="H661" s="114">
        <f t="shared" si="148"/>
        <v>300</v>
      </c>
    </row>
    <row r="662" spans="1:8">
      <c r="A662" s="8" t="s">
        <v>337</v>
      </c>
      <c r="B662" s="8" t="s">
        <v>237</v>
      </c>
      <c r="C662" s="7" t="s">
        <v>510</v>
      </c>
      <c r="D662" s="8" t="s">
        <v>248</v>
      </c>
      <c r="E662" s="34" t="s">
        <v>652</v>
      </c>
      <c r="F662" s="114">
        <v>300</v>
      </c>
      <c r="G662" s="114">
        <v>300</v>
      </c>
      <c r="H662" s="114">
        <v>300</v>
      </c>
    </row>
    <row r="663" spans="1:8" ht="24">
      <c r="A663" s="11" t="s">
        <v>23</v>
      </c>
      <c r="B663" s="11" t="s">
        <v>238</v>
      </c>
      <c r="C663" s="12"/>
      <c r="D663" s="11"/>
      <c r="E663" s="38" t="s">
        <v>195</v>
      </c>
      <c r="F663" s="112">
        <f t="shared" ref="F663:H668" si="149">F664</f>
        <v>44.551000000000002</v>
      </c>
      <c r="G663" s="112">
        <f t="shared" si="149"/>
        <v>20.507000000000001</v>
      </c>
      <c r="H663" s="112">
        <f t="shared" si="149"/>
        <v>0</v>
      </c>
    </row>
    <row r="664" spans="1:8" ht="36">
      <c r="A664" s="82" t="s">
        <v>23</v>
      </c>
      <c r="B664" s="82" t="s">
        <v>244</v>
      </c>
      <c r="C664" s="80"/>
      <c r="D664" s="82"/>
      <c r="E664" s="81" t="s">
        <v>578</v>
      </c>
      <c r="F664" s="113">
        <f t="shared" si="149"/>
        <v>44.551000000000002</v>
      </c>
      <c r="G664" s="113">
        <f t="shared" si="149"/>
        <v>20.507000000000001</v>
      </c>
      <c r="H664" s="113">
        <f t="shared" si="149"/>
        <v>0</v>
      </c>
    </row>
    <row r="665" spans="1:8" ht="24">
      <c r="A665" s="7" t="s">
        <v>23</v>
      </c>
      <c r="B665" s="7" t="s">
        <v>244</v>
      </c>
      <c r="C665" s="7" t="s">
        <v>132</v>
      </c>
      <c r="D665" s="7"/>
      <c r="E665" s="34" t="s">
        <v>68</v>
      </c>
      <c r="F665" s="114">
        <f>F666</f>
        <v>44.551000000000002</v>
      </c>
      <c r="G665" s="114">
        <f t="shared" si="149"/>
        <v>20.507000000000001</v>
      </c>
      <c r="H665" s="114">
        <f t="shared" si="149"/>
        <v>0</v>
      </c>
    </row>
    <row r="666" spans="1:8" ht="48">
      <c r="A666" s="8" t="s">
        <v>23</v>
      </c>
      <c r="B666" s="8" t="s">
        <v>244</v>
      </c>
      <c r="C666" s="7" t="s">
        <v>391</v>
      </c>
      <c r="D666" s="7"/>
      <c r="E666" s="34" t="s">
        <v>392</v>
      </c>
      <c r="F666" s="114">
        <f>F667</f>
        <v>44.551000000000002</v>
      </c>
      <c r="G666" s="114">
        <f t="shared" si="149"/>
        <v>20.507000000000001</v>
      </c>
      <c r="H666" s="114">
        <f t="shared" si="149"/>
        <v>0</v>
      </c>
    </row>
    <row r="667" spans="1:8" ht="36">
      <c r="A667" s="8" t="s">
        <v>23</v>
      </c>
      <c r="B667" s="8" t="s">
        <v>244</v>
      </c>
      <c r="C667" s="7" t="s">
        <v>581</v>
      </c>
      <c r="D667" s="8"/>
      <c r="E667" s="34" t="s">
        <v>0</v>
      </c>
      <c r="F667" s="114">
        <f>F668</f>
        <v>44.551000000000002</v>
      </c>
      <c r="G667" s="114">
        <f t="shared" si="149"/>
        <v>20.507000000000001</v>
      </c>
      <c r="H667" s="114">
        <f t="shared" si="149"/>
        <v>0</v>
      </c>
    </row>
    <row r="668" spans="1:8" ht="24">
      <c r="A668" s="8" t="s">
        <v>23</v>
      </c>
      <c r="B668" s="8" t="s">
        <v>244</v>
      </c>
      <c r="C668" s="7" t="s">
        <v>581</v>
      </c>
      <c r="D668" s="8" t="s">
        <v>579</v>
      </c>
      <c r="E668" s="34" t="s">
        <v>1</v>
      </c>
      <c r="F668" s="114">
        <f>F669</f>
        <v>44.551000000000002</v>
      </c>
      <c r="G668" s="114">
        <f t="shared" si="149"/>
        <v>20.507000000000001</v>
      </c>
      <c r="H668" s="114">
        <f t="shared" si="149"/>
        <v>0</v>
      </c>
    </row>
    <row r="669" spans="1:8">
      <c r="A669" s="8" t="s">
        <v>23</v>
      </c>
      <c r="B669" s="8" t="s">
        <v>244</v>
      </c>
      <c r="C669" s="7" t="s">
        <v>581</v>
      </c>
      <c r="D669" s="8">
        <v>730</v>
      </c>
      <c r="E669" s="34" t="s">
        <v>580</v>
      </c>
      <c r="F669" s="114">
        <v>44.551000000000002</v>
      </c>
      <c r="G669" s="114">
        <v>20.507000000000001</v>
      </c>
      <c r="H669" s="114">
        <v>0</v>
      </c>
    </row>
    <row r="670" spans="1:8" ht="36">
      <c r="A670" s="11">
        <v>14</v>
      </c>
      <c r="B670" s="12" t="s">
        <v>238</v>
      </c>
      <c r="C670" s="12"/>
      <c r="D670" s="11"/>
      <c r="E670" s="38" t="s">
        <v>404</v>
      </c>
      <c r="F670" s="112">
        <f>F671</f>
        <v>4030</v>
      </c>
      <c r="G670" s="112">
        <f>G671</f>
        <v>0</v>
      </c>
      <c r="H670" s="112">
        <f>H671</f>
        <v>0</v>
      </c>
    </row>
    <row r="671" spans="1:8" ht="24">
      <c r="A671" s="82" t="s">
        <v>405</v>
      </c>
      <c r="B671" s="82" t="s">
        <v>310</v>
      </c>
      <c r="C671" s="80"/>
      <c r="D671" s="82"/>
      <c r="E671" s="81" t="s">
        <v>406</v>
      </c>
      <c r="F671" s="113">
        <f t="shared" ref="F671:H678" si="150">F672</f>
        <v>4030</v>
      </c>
      <c r="G671" s="113">
        <f>G672</f>
        <v>0</v>
      </c>
      <c r="H671" s="113">
        <v>0</v>
      </c>
    </row>
    <row r="672" spans="1:8" ht="24">
      <c r="A672" s="8" t="s">
        <v>405</v>
      </c>
      <c r="B672" s="8" t="s">
        <v>310</v>
      </c>
      <c r="C672" s="7" t="s">
        <v>132</v>
      </c>
      <c r="D672" s="8"/>
      <c r="E672" s="34" t="s">
        <v>68</v>
      </c>
      <c r="F672" s="114">
        <f t="shared" si="150"/>
        <v>4030</v>
      </c>
      <c r="G672" s="114">
        <f t="shared" si="150"/>
        <v>0</v>
      </c>
      <c r="H672" s="114">
        <f t="shared" si="150"/>
        <v>0</v>
      </c>
    </row>
    <row r="673" spans="1:8" ht="48">
      <c r="A673" s="8" t="s">
        <v>405</v>
      </c>
      <c r="B673" s="8" t="s">
        <v>310</v>
      </c>
      <c r="C673" s="7" t="s">
        <v>391</v>
      </c>
      <c r="D673" s="7"/>
      <c r="E673" s="34" t="s">
        <v>392</v>
      </c>
      <c r="F673" s="114">
        <f>F674+F677</f>
        <v>4030</v>
      </c>
      <c r="G673" s="114">
        <f>G677</f>
        <v>0</v>
      </c>
      <c r="H673" s="114">
        <f>H677</f>
        <v>0</v>
      </c>
    </row>
    <row r="674" spans="1:8" ht="36">
      <c r="A674" s="8" t="s">
        <v>405</v>
      </c>
      <c r="B674" s="8" t="s">
        <v>310</v>
      </c>
      <c r="C674" s="7" t="s">
        <v>511</v>
      </c>
      <c r="D674" s="8"/>
      <c r="E674" s="34" t="s">
        <v>196</v>
      </c>
      <c r="F674" s="114">
        <f>F675</f>
        <v>4000</v>
      </c>
      <c r="G674" s="114">
        <f t="shared" ref="G674:H675" si="151">G675</f>
        <v>0</v>
      </c>
      <c r="H674" s="114">
        <f t="shared" si="151"/>
        <v>0</v>
      </c>
    </row>
    <row r="675" spans="1:8">
      <c r="A675" s="8" t="s">
        <v>405</v>
      </c>
      <c r="B675" s="8" t="s">
        <v>310</v>
      </c>
      <c r="C675" s="7" t="s">
        <v>511</v>
      </c>
      <c r="D675" s="8">
        <v>500</v>
      </c>
      <c r="E675" s="34" t="s">
        <v>295</v>
      </c>
      <c r="F675" s="114">
        <f>F676</f>
        <v>4000</v>
      </c>
      <c r="G675" s="114">
        <f t="shared" si="151"/>
        <v>0</v>
      </c>
      <c r="H675" s="114">
        <f t="shared" si="151"/>
        <v>0</v>
      </c>
    </row>
    <row r="676" spans="1:8">
      <c r="A676" s="8" t="s">
        <v>405</v>
      </c>
      <c r="B676" s="8" t="s">
        <v>310</v>
      </c>
      <c r="C676" s="7" t="s">
        <v>511</v>
      </c>
      <c r="D676" s="13" t="s">
        <v>296</v>
      </c>
      <c r="E676" s="44" t="s">
        <v>297</v>
      </c>
      <c r="F676" s="114">
        <v>4000</v>
      </c>
      <c r="G676" s="114">
        <v>0</v>
      </c>
      <c r="H676" s="114">
        <v>0</v>
      </c>
    </row>
    <row r="677" spans="1:8" ht="60">
      <c r="A677" s="8" t="s">
        <v>405</v>
      </c>
      <c r="B677" s="8" t="s">
        <v>310</v>
      </c>
      <c r="C677" s="7" t="s">
        <v>694</v>
      </c>
      <c r="D677" s="8"/>
      <c r="E677" s="34" t="s">
        <v>695</v>
      </c>
      <c r="F677" s="114">
        <f t="shared" si="150"/>
        <v>30</v>
      </c>
      <c r="G677" s="114">
        <f t="shared" si="150"/>
        <v>0</v>
      </c>
      <c r="H677" s="114">
        <f t="shared" si="150"/>
        <v>0</v>
      </c>
    </row>
    <row r="678" spans="1:8">
      <c r="A678" s="8" t="s">
        <v>405</v>
      </c>
      <c r="B678" s="8" t="s">
        <v>310</v>
      </c>
      <c r="C678" s="7" t="s">
        <v>694</v>
      </c>
      <c r="D678" s="8">
        <v>500</v>
      </c>
      <c r="E678" s="34" t="s">
        <v>295</v>
      </c>
      <c r="F678" s="114">
        <f t="shared" si="150"/>
        <v>30</v>
      </c>
      <c r="G678" s="114">
        <f t="shared" si="150"/>
        <v>0</v>
      </c>
      <c r="H678" s="114">
        <f t="shared" si="150"/>
        <v>0</v>
      </c>
    </row>
    <row r="679" spans="1:8" ht="12.75" thickBot="1">
      <c r="A679" s="8" t="s">
        <v>405</v>
      </c>
      <c r="B679" s="8" t="s">
        <v>310</v>
      </c>
      <c r="C679" s="7" t="s">
        <v>694</v>
      </c>
      <c r="D679" s="8" t="s">
        <v>296</v>
      </c>
      <c r="E679" s="34" t="s">
        <v>297</v>
      </c>
      <c r="F679" s="114">
        <v>30</v>
      </c>
      <c r="G679" s="114">
        <v>0</v>
      </c>
      <c r="H679" s="114">
        <v>0</v>
      </c>
    </row>
    <row r="680" spans="1:8" ht="12.75" thickBot="1">
      <c r="A680" s="63"/>
      <c r="B680" s="43"/>
      <c r="C680" s="43"/>
      <c r="D680" s="43"/>
      <c r="E680" s="43" t="s">
        <v>15</v>
      </c>
      <c r="F680" s="111">
        <f>F671+F663+F649+F619+F567+F519+F330+F276+F183+F151+F15</f>
        <v>1542421.2230000002</v>
      </c>
      <c r="G680" s="111">
        <f>G671+G663+G649+G619+G567+G519+G330+G276+G183+G151+G15</f>
        <v>1461331.8350000002</v>
      </c>
      <c r="H680" s="111">
        <f>H671+H663+H649+H619+H567+H519+H330+H276+H183+H151+H15</f>
        <v>1446206.5750000002</v>
      </c>
    </row>
    <row r="682" spans="1:8">
      <c r="F682" s="129"/>
      <c r="G682" s="129"/>
      <c r="H682" s="129"/>
    </row>
    <row r="683" spans="1:8">
      <c r="F683" s="97"/>
      <c r="G683" s="97"/>
      <c r="H683" s="97"/>
    </row>
  </sheetData>
  <autoFilter ref="A13:H682"/>
  <mergeCells count="2">
    <mergeCell ref="B11:H11"/>
    <mergeCell ref="A12:F12"/>
  </mergeCells>
  <pageMargins left="0.49" right="0.28000000000000003" top="0.17" bottom="0.17" header="0.34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728"/>
  <sheetViews>
    <sheetView topLeftCell="A61" zoomScaleNormal="79" workbookViewId="0">
      <selection activeCell="I2" sqref="I2:I3"/>
    </sheetView>
  </sheetViews>
  <sheetFormatPr defaultColWidth="8.85546875" defaultRowHeight="12"/>
  <cols>
    <col min="1" max="1" width="3.5703125" style="2" customWidth="1"/>
    <col min="2" max="2" width="3.85546875" style="2" customWidth="1"/>
    <col min="3" max="3" width="4.42578125" style="2" customWidth="1"/>
    <col min="4" max="4" width="5" style="2" customWidth="1"/>
    <col min="5" max="5" width="11.28515625" style="2" customWidth="1"/>
    <col min="6" max="6" width="4" style="2" customWidth="1"/>
    <col min="7" max="7" width="30.85546875" style="2" customWidth="1"/>
    <col min="8" max="8" width="12.7109375" style="2" customWidth="1"/>
    <col min="9" max="9" width="12.42578125" style="64" customWidth="1"/>
    <col min="10" max="10" width="13" style="64" customWidth="1"/>
    <col min="11" max="11" width="11" style="64" customWidth="1"/>
    <col min="12" max="12" width="10.85546875" style="64" customWidth="1"/>
    <col min="13" max="13" width="11.28515625" style="64" customWidth="1"/>
    <col min="14" max="14" width="12.5703125" style="64" customWidth="1"/>
    <col min="15" max="16384" width="8.85546875" style="64"/>
  </cols>
  <sheetData>
    <row r="1" spans="1:10" ht="12.75">
      <c r="I1" s="9" t="s">
        <v>883</v>
      </c>
    </row>
    <row r="2" spans="1:10" ht="12.75">
      <c r="I2" s="90" t="s">
        <v>226</v>
      </c>
    </row>
    <row r="3" spans="1:10" ht="12.75">
      <c r="I3" s="9" t="s">
        <v>890</v>
      </c>
    </row>
    <row r="4" spans="1:10" ht="12.75">
      <c r="I4" s="9"/>
    </row>
    <row r="5" spans="1:10" ht="12.75">
      <c r="I5" s="9" t="s">
        <v>701</v>
      </c>
    </row>
    <row r="6" spans="1:10" ht="12.75">
      <c r="G6" s="3"/>
      <c r="I6" s="90" t="s">
        <v>226</v>
      </c>
    </row>
    <row r="7" spans="1:10" ht="12.75">
      <c r="G7" s="3"/>
      <c r="I7" s="9" t="s">
        <v>733</v>
      </c>
    </row>
    <row r="8" spans="1:10" ht="12.75">
      <c r="G8" s="3"/>
      <c r="I8" s="9" t="s">
        <v>660</v>
      </c>
    </row>
    <row r="9" spans="1:10" ht="12.75">
      <c r="G9" s="3"/>
      <c r="I9" s="9" t="s">
        <v>679</v>
      </c>
    </row>
    <row r="10" spans="1:10">
      <c r="G10" s="3"/>
    </row>
    <row r="11" spans="1:10" ht="52.5" customHeight="1">
      <c r="A11" s="188" t="s">
        <v>681</v>
      </c>
      <c r="B11" s="188"/>
      <c r="C11" s="188"/>
      <c r="D11" s="188"/>
      <c r="E11" s="188"/>
      <c r="F11" s="188"/>
      <c r="G11" s="188"/>
      <c r="H11" s="188"/>
      <c r="I11" s="189"/>
      <c r="J11" s="189"/>
    </row>
    <row r="12" spans="1:10" ht="36">
      <c r="A12" s="8" t="s">
        <v>233</v>
      </c>
      <c r="B12" s="11" t="s">
        <v>123</v>
      </c>
      <c r="C12" s="11" t="s">
        <v>16</v>
      </c>
      <c r="D12" s="8" t="s">
        <v>17</v>
      </c>
      <c r="E12" s="7" t="s">
        <v>234</v>
      </c>
      <c r="F12" s="8" t="s">
        <v>235</v>
      </c>
      <c r="G12" s="8" t="s">
        <v>18</v>
      </c>
      <c r="H12" s="29" t="s">
        <v>357</v>
      </c>
      <c r="I12" s="15" t="s">
        <v>645</v>
      </c>
      <c r="J12" s="15" t="s">
        <v>699</v>
      </c>
    </row>
    <row r="13" spans="1:10">
      <c r="A13" s="8">
        <v>1</v>
      </c>
      <c r="B13" s="7">
        <v>2</v>
      </c>
      <c r="C13" s="7" t="s">
        <v>60</v>
      </c>
      <c r="D13" s="7" t="s">
        <v>61</v>
      </c>
      <c r="E13" s="7" t="s">
        <v>198</v>
      </c>
      <c r="F13" s="7" t="s">
        <v>199</v>
      </c>
      <c r="G13" s="8">
        <v>7</v>
      </c>
      <c r="H13" s="30">
        <v>8</v>
      </c>
      <c r="I13" s="65">
        <v>9</v>
      </c>
      <c r="J13" s="65">
        <v>10</v>
      </c>
    </row>
    <row r="14" spans="1:10">
      <c r="A14" s="11">
        <v>1</v>
      </c>
      <c r="B14" s="11">
        <v>601</v>
      </c>
      <c r="C14" s="8"/>
      <c r="D14" s="8"/>
      <c r="E14" s="8"/>
      <c r="F14" s="8"/>
      <c r="G14" s="33" t="s">
        <v>236</v>
      </c>
      <c r="H14" s="112">
        <f>H15+H101+H133+H275+H336+H384+H422+H445+H221</f>
        <v>367493.44500000001</v>
      </c>
      <c r="I14" s="112">
        <f>I15+I101+I133+I275+I336+I384+I422+I445+I221</f>
        <v>347643.76800000004</v>
      </c>
      <c r="J14" s="112">
        <f>J15+J101+J133+J275+J336+J384+J422+J445+J221</f>
        <v>348929.19300000003</v>
      </c>
    </row>
    <row r="15" spans="1:10">
      <c r="A15" s="8"/>
      <c r="B15" s="11"/>
      <c r="C15" s="11" t="s">
        <v>244</v>
      </c>
      <c r="D15" s="11" t="s">
        <v>238</v>
      </c>
      <c r="E15" s="8"/>
      <c r="F15" s="8"/>
      <c r="G15" s="33" t="s">
        <v>21</v>
      </c>
      <c r="H15" s="112">
        <f>H16+H24+H39+H45+H51+H57</f>
        <v>63583.701000000001</v>
      </c>
      <c r="I15" s="112">
        <f t="shared" ref="I15:J15" si="0">I16+I24+I39+I45+I51+I57</f>
        <v>57215.199999999997</v>
      </c>
      <c r="J15" s="112">
        <f t="shared" si="0"/>
        <v>57323</v>
      </c>
    </row>
    <row r="16" spans="1:10" ht="48">
      <c r="A16" s="8"/>
      <c r="B16" s="11"/>
      <c r="C16" s="80" t="s">
        <v>244</v>
      </c>
      <c r="D16" s="80" t="s">
        <v>284</v>
      </c>
      <c r="E16" s="101"/>
      <c r="F16" s="101"/>
      <c r="G16" s="81" t="s">
        <v>129</v>
      </c>
      <c r="H16" s="113">
        <f t="shared" ref="H16:J18" si="1">H17</f>
        <v>2118.739</v>
      </c>
      <c r="I16" s="113">
        <f t="shared" si="1"/>
        <v>2118.739</v>
      </c>
      <c r="J16" s="113">
        <f t="shared" si="1"/>
        <v>2118.739</v>
      </c>
    </row>
    <row r="17" spans="1:14" ht="24">
      <c r="A17" s="8"/>
      <c r="B17" s="11"/>
      <c r="C17" s="7" t="s">
        <v>244</v>
      </c>
      <c r="D17" s="7" t="s">
        <v>284</v>
      </c>
      <c r="E17" s="7" t="s">
        <v>132</v>
      </c>
      <c r="F17" s="8"/>
      <c r="G17" s="34" t="s">
        <v>68</v>
      </c>
      <c r="H17" s="114">
        <f t="shared" si="1"/>
        <v>2118.739</v>
      </c>
      <c r="I17" s="114">
        <f t="shared" si="1"/>
        <v>2118.739</v>
      </c>
      <c r="J17" s="114">
        <f t="shared" si="1"/>
        <v>2118.739</v>
      </c>
    </row>
    <row r="18" spans="1:14" ht="48">
      <c r="A18" s="8"/>
      <c r="B18" s="11"/>
      <c r="C18" s="7" t="s">
        <v>244</v>
      </c>
      <c r="D18" s="7" t="s">
        <v>284</v>
      </c>
      <c r="E18" s="7" t="s">
        <v>131</v>
      </c>
      <c r="F18" s="8"/>
      <c r="G18" s="34" t="s">
        <v>65</v>
      </c>
      <c r="H18" s="114">
        <f t="shared" si="1"/>
        <v>2118.739</v>
      </c>
      <c r="I18" s="114">
        <f t="shared" si="1"/>
        <v>2118.739</v>
      </c>
      <c r="J18" s="114">
        <f t="shared" si="1"/>
        <v>2118.739</v>
      </c>
    </row>
    <row r="19" spans="1:14">
      <c r="A19" s="8"/>
      <c r="B19" s="11"/>
      <c r="C19" s="7" t="s">
        <v>244</v>
      </c>
      <c r="D19" s="7" t="s">
        <v>284</v>
      </c>
      <c r="E19" s="7" t="s">
        <v>423</v>
      </c>
      <c r="F19" s="8"/>
      <c r="G19" s="34" t="s">
        <v>138</v>
      </c>
      <c r="H19" s="114">
        <f>H21+H22+H23</f>
        <v>2118.739</v>
      </c>
      <c r="I19" s="114">
        <f>I21+I22+I23</f>
        <v>2118.739</v>
      </c>
      <c r="J19" s="114">
        <f>J21+J22+J23</f>
        <v>2118.739</v>
      </c>
    </row>
    <row r="20" spans="1:14" ht="96">
      <c r="A20" s="8"/>
      <c r="B20" s="11"/>
      <c r="C20" s="7" t="s">
        <v>244</v>
      </c>
      <c r="D20" s="7" t="s">
        <v>284</v>
      </c>
      <c r="E20" s="7" t="s">
        <v>423</v>
      </c>
      <c r="F20" s="17" t="s">
        <v>549</v>
      </c>
      <c r="G20" s="35" t="s">
        <v>550</v>
      </c>
      <c r="H20" s="114">
        <f>H21+H22+H23</f>
        <v>2118.739</v>
      </c>
      <c r="I20" s="114">
        <f>I21+I22+I23</f>
        <v>2118.739</v>
      </c>
      <c r="J20" s="114">
        <f>J21+J22+J23</f>
        <v>2118.739</v>
      </c>
    </row>
    <row r="21" spans="1:14" ht="36">
      <c r="A21" s="8"/>
      <c r="B21" s="11"/>
      <c r="C21" s="7" t="s">
        <v>244</v>
      </c>
      <c r="D21" s="7" t="s">
        <v>284</v>
      </c>
      <c r="E21" s="7" t="s">
        <v>423</v>
      </c>
      <c r="F21" s="18" t="s">
        <v>551</v>
      </c>
      <c r="G21" s="36" t="s">
        <v>178</v>
      </c>
      <c r="H21" s="114">
        <v>1103.4369999999999</v>
      </c>
      <c r="I21" s="114">
        <v>1147.296</v>
      </c>
      <c r="J21" s="114">
        <v>1147.296</v>
      </c>
    </row>
    <row r="22" spans="1:14" ht="48">
      <c r="A22" s="8"/>
      <c r="B22" s="11"/>
      <c r="C22" s="7" t="s">
        <v>244</v>
      </c>
      <c r="D22" s="7" t="s">
        <v>284</v>
      </c>
      <c r="E22" s="7" t="s">
        <v>423</v>
      </c>
      <c r="F22" s="18" t="s">
        <v>552</v>
      </c>
      <c r="G22" s="36" t="s">
        <v>179</v>
      </c>
      <c r="H22" s="114">
        <v>743.85799999999995</v>
      </c>
      <c r="I22" s="114">
        <v>480</v>
      </c>
      <c r="J22" s="114">
        <v>480</v>
      </c>
    </row>
    <row r="23" spans="1:14" ht="72">
      <c r="A23" s="8"/>
      <c r="B23" s="11"/>
      <c r="C23" s="7" t="s">
        <v>244</v>
      </c>
      <c r="D23" s="7" t="s">
        <v>284</v>
      </c>
      <c r="E23" s="7" t="s">
        <v>423</v>
      </c>
      <c r="F23" s="18">
        <v>129</v>
      </c>
      <c r="G23" s="36" t="s">
        <v>180</v>
      </c>
      <c r="H23" s="114">
        <v>271.44400000000002</v>
      </c>
      <c r="I23" s="114">
        <v>491.44299999999998</v>
      </c>
      <c r="J23" s="114">
        <v>491.44299999999998</v>
      </c>
    </row>
    <row r="24" spans="1:14" ht="96">
      <c r="A24" s="8"/>
      <c r="B24" s="8"/>
      <c r="C24" s="82" t="s">
        <v>244</v>
      </c>
      <c r="D24" s="82" t="s">
        <v>237</v>
      </c>
      <c r="E24" s="82"/>
      <c r="F24" s="82"/>
      <c r="G24" s="81" t="s">
        <v>56</v>
      </c>
      <c r="H24" s="113">
        <f t="shared" ref="H24:J25" si="2">H25</f>
        <v>33075.256000000001</v>
      </c>
      <c r="I24" s="113">
        <f t="shared" si="2"/>
        <v>33075.599999999999</v>
      </c>
      <c r="J24" s="113">
        <f t="shared" si="2"/>
        <v>33075.599999999999</v>
      </c>
    </row>
    <row r="25" spans="1:14" ht="24">
      <c r="A25" s="8"/>
      <c r="B25" s="8"/>
      <c r="C25" s="8" t="s">
        <v>244</v>
      </c>
      <c r="D25" s="8" t="s">
        <v>237</v>
      </c>
      <c r="E25" s="7" t="s">
        <v>132</v>
      </c>
      <c r="F25" s="8"/>
      <c r="G25" s="34" t="s">
        <v>68</v>
      </c>
      <c r="H25" s="113">
        <f t="shared" si="2"/>
        <v>33075.256000000001</v>
      </c>
      <c r="I25" s="113">
        <f t="shared" si="2"/>
        <v>33075.599999999999</v>
      </c>
      <c r="J25" s="113">
        <f t="shared" si="2"/>
        <v>33075.599999999999</v>
      </c>
    </row>
    <row r="26" spans="1:14" ht="48">
      <c r="A26" s="8"/>
      <c r="B26" s="8"/>
      <c r="C26" s="8" t="s">
        <v>244</v>
      </c>
      <c r="D26" s="8" t="s">
        <v>237</v>
      </c>
      <c r="E26" s="7" t="s">
        <v>131</v>
      </c>
      <c r="F26" s="8"/>
      <c r="G26" s="34" t="s">
        <v>63</v>
      </c>
      <c r="H26" s="114">
        <f>H27+H34</f>
        <v>33075.256000000001</v>
      </c>
      <c r="I26" s="114">
        <f>I27+I34</f>
        <v>33075.599999999999</v>
      </c>
      <c r="J26" s="114">
        <f>J27+J34</f>
        <v>33075.599999999999</v>
      </c>
    </row>
    <row r="27" spans="1:14" ht="48">
      <c r="A27" s="8"/>
      <c r="B27" s="8"/>
      <c r="C27" s="8" t="s">
        <v>244</v>
      </c>
      <c r="D27" s="8" t="s">
        <v>237</v>
      </c>
      <c r="E27" s="7" t="s">
        <v>328</v>
      </c>
      <c r="F27" s="8"/>
      <c r="G27" s="34" t="s">
        <v>133</v>
      </c>
      <c r="H27" s="114">
        <f>H28+H32</f>
        <v>23847.91</v>
      </c>
      <c r="I27" s="114">
        <f>I28+I32</f>
        <v>23847.91</v>
      </c>
      <c r="J27" s="114">
        <f>J28+J32</f>
        <v>23847.91</v>
      </c>
      <c r="K27" s="127"/>
      <c r="L27" s="127"/>
      <c r="M27" s="127"/>
      <c r="N27" s="127"/>
    </row>
    <row r="28" spans="1:14" ht="96">
      <c r="A28" s="8"/>
      <c r="B28" s="8"/>
      <c r="C28" s="8" t="s">
        <v>244</v>
      </c>
      <c r="D28" s="8" t="s">
        <v>237</v>
      </c>
      <c r="E28" s="7" t="s">
        <v>328</v>
      </c>
      <c r="F28" s="17" t="s">
        <v>549</v>
      </c>
      <c r="G28" s="35" t="s">
        <v>550</v>
      </c>
      <c r="H28" s="114">
        <f>H29+H30+H31</f>
        <v>23421.91</v>
      </c>
      <c r="I28" s="114">
        <f>I29+I30+I31</f>
        <v>23421.91</v>
      </c>
      <c r="J28" s="114">
        <f>J29+J30+J31</f>
        <v>23421.91</v>
      </c>
      <c r="K28" s="127"/>
      <c r="L28" s="135"/>
      <c r="M28" s="69"/>
    </row>
    <row r="29" spans="1:14" ht="36">
      <c r="A29" s="8"/>
      <c r="B29" s="8"/>
      <c r="C29" s="8" t="s">
        <v>244</v>
      </c>
      <c r="D29" s="8" t="s">
        <v>237</v>
      </c>
      <c r="E29" s="7" t="s">
        <v>328</v>
      </c>
      <c r="F29" s="18" t="s">
        <v>551</v>
      </c>
      <c r="G29" s="36" t="s">
        <v>178</v>
      </c>
      <c r="H29" s="114">
        <v>14229.23</v>
      </c>
      <c r="I29" s="114">
        <v>14435.18</v>
      </c>
      <c r="J29" s="114">
        <v>14435.18</v>
      </c>
      <c r="K29" s="127"/>
      <c r="L29" s="127"/>
      <c r="M29" s="127"/>
      <c r="N29" s="127"/>
    </row>
    <row r="30" spans="1:14" ht="48">
      <c r="A30" s="8"/>
      <c r="B30" s="8"/>
      <c r="C30" s="8" t="s">
        <v>244</v>
      </c>
      <c r="D30" s="8" t="s">
        <v>237</v>
      </c>
      <c r="E30" s="7" t="s">
        <v>328</v>
      </c>
      <c r="F30" s="18" t="s">
        <v>552</v>
      </c>
      <c r="G30" s="36" t="s">
        <v>179</v>
      </c>
      <c r="H30" s="114">
        <v>3759.95</v>
      </c>
      <c r="I30" s="114">
        <v>3554</v>
      </c>
      <c r="J30" s="114">
        <v>3554</v>
      </c>
      <c r="K30" s="127"/>
      <c r="L30" s="127"/>
      <c r="M30" s="127"/>
      <c r="N30" s="127"/>
    </row>
    <row r="31" spans="1:14" ht="72">
      <c r="A31" s="8"/>
      <c r="B31" s="8"/>
      <c r="C31" s="8" t="s">
        <v>244</v>
      </c>
      <c r="D31" s="8" t="s">
        <v>237</v>
      </c>
      <c r="E31" s="7" t="s">
        <v>328</v>
      </c>
      <c r="F31" s="18">
        <v>129</v>
      </c>
      <c r="G31" s="36" t="s">
        <v>180</v>
      </c>
      <c r="H31" s="114">
        <v>5432.73</v>
      </c>
      <c r="I31" s="114">
        <v>5432.73</v>
      </c>
      <c r="J31" s="114">
        <v>5432.73</v>
      </c>
      <c r="K31" s="127"/>
      <c r="L31" s="127"/>
      <c r="M31" s="127"/>
      <c r="N31" s="127"/>
    </row>
    <row r="32" spans="1:14" ht="36">
      <c r="A32" s="8"/>
      <c r="B32" s="8"/>
      <c r="C32" s="8" t="s">
        <v>244</v>
      </c>
      <c r="D32" s="8" t="s">
        <v>237</v>
      </c>
      <c r="E32" s="7" t="s">
        <v>328</v>
      </c>
      <c r="F32" s="17" t="s">
        <v>246</v>
      </c>
      <c r="G32" s="35" t="s">
        <v>655</v>
      </c>
      <c r="H32" s="114">
        <f>H33</f>
        <v>426</v>
      </c>
      <c r="I32" s="114">
        <f>I33</f>
        <v>426</v>
      </c>
      <c r="J32" s="114">
        <f>J33</f>
        <v>426</v>
      </c>
      <c r="L32" s="3"/>
      <c r="M32" s="69"/>
    </row>
    <row r="33" spans="1:15" ht="24">
      <c r="A33" s="8"/>
      <c r="B33" s="8"/>
      <c r="C33" s="8" t="s">
        <v>244</v>
      </c>
      <c r="D33" s="8" t="s">
        <v>237</v>
      </c>
      <c r="E33" s="7" t="s">
        <v>328</v>
      </c>
      <c r="F33" s="8" t="s">
        <v>248</v>
      </c>
      <c r="G33" s="34" t="s">
        <v>652</v>
      </c>
      <c r="H33" s="114">
        <v>426</v>
      </c>
      <c r="I33" s="114">
        <v>426</v>
      </c>
      <c r="J33" s="114">
        <v>426</v>
      </c>
      <c r="K33" s="98"/>
      <c r="L33" s="98"/>
      <c r="M33" s="98"/>
    </row>
    <row r="34" spans="1:15" ht="72">
      <c r="A34" s="8"/>
      <c r="B34" s="8"/>
      <c r="C34" s="8" t="s">
        <v>244</v>
      </c>
      <c r="D34" s="8" t="s">
        <v>237</v>
      </c>
      <c r="E34" s="7" t="s">
        <v>330</v>
      </c>
      <c r="F34" s="18"/>
      <c r="G34" s="36" t="s">
        <v>514</v>
      </c>
      <c r="H34" s="114">
        <f>H35</f>
        <v>9227.3459999999995</v>
      </c>
      <c r="I34" s="114">
        <f>I35</f>
        <v>9227.6899999999987</v>
      </c>
      <c r="J34" s="114">
        <f>J35</f>
        <v>9227.6899999999987</v>
      </c>
      <c r="K34" s="98"/>
      <c r="L34" s="98"/>
      <c r="M34" s="98"/>
    </row>
    <row r="35" spans="1:15" ht="96">
      <c r="A35" s="8"/>
      <c r="B35" s="8"/>
      <c r="C35" s="8" t="s">
        <v>244</v>
      </c>
      <c r="D35" s="8" t="s">
        <v>237</v>
      </c>
      <c r="E35" s="7" t="s">
        <v>330</v>
      </c>
      <c r="F35" s="17" t="s">
        <v>549</v>
      </c>
      <c r="G35" s="35" t="s">
        <v>550</v>
      </c>
      <c r="H35" s="114">
        <f>H36+H37+H38</f>
        <v>9227.3459999999995</v>
      </c>
      <c r="I35" s="114">
        <f>I36+I37+I38</f>
        <v>9227.6899999999987</v>
      </c>
      <c r="J35" s="114">
        <f>J36+J37+J38</f>
        <v>9227.6899999999987</v>
      </c>
    </row>
    <row r="36" spans="1:15" ht="36">
      <c r="A36" s="8"/>
      <c r="B36" s="8"/>
      <c r="C36" s="8" t="s">
        <v>244</v>
      </c>
      <c r="D36" s="8" t="s">
        <v>237</v>
      </c>
      <c r="E36" s="7" t="s">
        <v>330</v>
      </c>
      <c r="F36" s="18" t="s">
        <v>551</v>
      </c>
      <c r="G36" s="36" t="s">
        <v>178</v>
      </c>
      <c r="H36" s="114">
        <v>5710.32</v>
      </c>
      <c r="I36" s="114">
        <v>5710.32</v>
      </c>
      <c r="J36" s="114">
        <v>5710.32</v>
      </c>
      <c r="K36" s="127"/>
      <c r="L36" s="127"/>
      <c r="M36" s="127"/>
      <c r="N36" s="127"/>
      <c r="O36" s="127"/>
    </row>
    <row r="37" spans="1:15" ht="24">
      <c r="A37" s="8"/>
      <c r="B37" s="8"/>
      <c r="C37" s="8" t="s">
        <v>244</v>
      </c>
      <c r="D37" s="8" t="s">
        <v>237</v>
      </c>
      <c r="E37" s="7" t="s">
        <v>330</v>
      </c>
      <c r="F37" s="18" t="s">
        <v>552</v>
      </c>
      <c r="G37" s="36" t="s">
        <v>553</v>
      </c>
      <c r="H37" s="114">
        <v>1377</v>
      </c>
      <c r="I37" s="114">
        <v>1377</v>
      </c>
      <c r="J37" s="114">
        <v>1377</v>
      </c>
      <c r="K37" s="127"/>
      <c r="L37" s="127"/>
      <c r="M37" s="127"/>
      <c r="N37" s="127"/>
      <c r="O37" s="127"/>
    </row>
    <row r="38" spans="1:15" ht="72">
      <c r="A38" s="8"/>
      <c r="B38" s="8"/>
      <c r="C38" s="8" t="s">
        <v>244</v>
      </c>
      <c r="D38" s="8" t="s">
        <v>237</v>
      </c>
      <c r="E38" s="7" t="s">
        <v>330</v>
      </c>
      <c r="F38" s="18">
        <v>129</v>
      </c>
      <c r="G38" s="36" t="s">
        <v>180</v>
      </c>
      <c r="H38" s="114">
        <v>2140.0259999999998</v>
      </c>
      <c r="I38" s="114">
        <v>2140.37</v>
      </c>
      <c r="J38" s="114">
        <v>2140.37</v>
      </c>
      <c r="K38" s="127"/>
      <c r="L38" s="127"/>
      <c r="M38" s="127"/>
      <c r="N38" s="127"/>
      <c r="O38" s="127"/>
    </row>
    <row r="39" spans="1:15">
      <c r="A39" s="8"/>
      <c r="B39" s="8"/>
      <c r="C39" s="82" t="s">
        <v>244</v>
      </c>
      <c r="D39" s="80" t="s">
        <v>26</v>
      </c>
      <c r="E39" s="80"/>
      <c r="F39" s="102"/>
      <c r="G39" s="103" t="s">
        <v>356</v>
      </c>
      <c r="H39" s="113">
        <f t="shared" ref="H39:J43" si="3">H40</f>
        <v>20.8</v>
      </c>
      <c r="I39" s="113">
        <f t="shared" si="3"/>
        <v>22.2</v>
      </c>
      <c r="J39" s="113">
        <f t="shared" si="3"/>
        <v>130</v>
      </c>
    </row>
    <row r="40" spans="1:15" ht="24">
      <c r="A40" s="8"/>
      <c r="B40" s="8"/>
      <c r="C40" s="8" t="s">
        <v>244</v>
      </c>
      <c r="D40" s="7" t="s">
        <v>26</v>
      </c>
      <c r="E40" s="7" t="s">
        <v>132</v>
      </c>
      <c r="F40" s="8"/>
      <c r="G40" s="34" t="s">
        <v>68</v>
      </c>
      <c r="H40" s="114">
        <f t="shared" si="3"/>
        <v>20.8</v>
      </c>
      <c r="I40" s="114">
        <f t="shared" si="3"/>
        <v>22.2</v>
      </c>
      <c r="J40" s="114">
        <f t="shared" si="3"/>
        <v>130</v>
      </c>
    </row>
    <row r="41" spans="1:15" ht="36">
      <c r="A41" s="8"/>
      <c r="B41" s="8"/>
      <c r="C41" s="13" t="s">
        <v>244</v>
      </c>
      <c r="D41" s="14" t="s">
        <v>26</v>
      </c>
      <c r="E41" s="76" t="s">
        <v>415</v>
      </c>
      <c r="F41" s="14"/>
      <c r="G41" s="44" t="s">
        <v>69</v>
      </c>
      <c r="H41" s="114">
        <f t="shared" si="3"/>
        <v>20.8</v>
      </c>
      <c r="I41" s="114">
        <f t="shared" si="3"/>
        <v>22.2</v>
      </c>
      <c r="J41" s="114">
        <f t="shared" si="3"/>
        <v>130</v>
      </c>
    </row>
    <row r="42" spans="1:15" ht="72">
      <c r="A42" s="8"/>
      <c r="B42" s="8"/>
      <c r="C42" s="8" t="s">
        <v>244</v>
      </c>
      <c r="D42" s="7" t="s">
        <v>26</v>
      </c>
      <c r="E42" s="77">
        <v>9950051200</v>
      </c>
      <c r="F42" s="18"/>
      <c r="G42" s="22" t="s">
        <v>355</v>
      </c>
      <c r="H42" s="115">
        <f t="shared" si="3"/>
        <v>20.8</v>
      </c>
      <c r="I42" s="115">
        <f t="shared" si="3"/>
        <v>22.2</v>
      </c>
      <c r="J42" s="115">
        <f t="shared" si="3"/>
        <v>130</v>
      </c>
    </row>
    <row r="43" spans="1:15" ht="36">
      <c r="A43" s="8"/>
      <c r="B43" s="8"/>
      <c r="C43" s="8" t="s">
        <v>244</v>
      </c>
      <c r="D43" s="7" t="s">
        <v>26</v>
      </c>
      <c r="E43" s="65">
        <v>9950051200</v>
      </c>
      <c r="F43" s="17" t="s">
        <v>246</v>
      </c>
      <c r="G43" s="35" t="s">
        <v>655</v>
      </c>
      <c r="H43" s="115">
        <f t="shared" si="3"/>
        <v>20.8</v>
      </c>
      <c r="I43" s="115">
        <f t="shared" si="3"/>
        <v>22.2</v>
      </c>
      <c r="J43" s="115">
        <f t="shared" si="3"/>
        <v>130</v>
      </c>
    </row>
    <row r="44" spans="1:15" ht="24">
      <c r="A44" s="8"/>
      <c r="B44" s="8"/>
      <c r="C44" s="8" t="s">
        <v>244</v>
      </c>
      <c r="D44" s="7" t="s">
        <v>26</v>
      </c>
      <c r="E44" s="65">
        <v>9950051200</v>
      </c>
      <c r="F44" s="8" t="s">
        <v>248</v>
      </c>
      <c r="G44" s="34" t="s">
        <v>652</v>
      </c>
      <c r="H44" s="115">
        <v>20.8</v>
      </c>
      <c r="I44" s="114">
        <v>22.2</v>
      </c>
      <c r="J44" s="114">
        <v>130</v>
      </c>
    </row>
    <row r="45" spans="1:15" ht="24">
      <c r="A45" s="8"/>
      <c r="B45" s="8"/>
      <c r="C45" s="147" t="s">
        <v>244</v>
      </c>
      <c r="D45" s="148" t="s">
        <v>255</v>
      </c>
      <c r="E45" s="149"/>
      <c r="F45" s="149"/>
      <c r="G45" s="150" t="s">
        <v>340</v>
      </c>
      <c r="H45" s="151">
        <f t="shared" ref="H45:J49" si="4">H46</f>
        <v>550</v>
      </c>
      <c r="I45" s="151">
        <f t="shared" si="4"/>
        <v>0</v>
      </c>
      <c r="J45" s="151">
        <f t="shared" si="4"/>
        <v>0</v>
      </c>
    </row>
    <row r="46" spans="1:15" ht="24">
      <c r="A46" s="8"/>
      <c r="B46" s="8"/>
      <c r="C46" s="13" t="s">
        <v>244</v>
      </c>
      <c r="D46" s="14" t="s">
        <v>255</v>
      </c>
      <c r="E46" s="7" t="s">
        <v>132</v>
      </c>
      <c r="F46" s="7"/>
      <c r="G46" s="34" t="s">
        <v>68</v>
      </c>
      <c r="H46" s="115">
        <f t="shared" si="4"/>
        <v>550</v>
      </c>
      <c r="I46" s="115">
        <f t="shared" si="4"/>
        <v>0</v>
      </c>
      <c r="J46" s="115">
        <f t="shared" si="4"/>
        <v>0</v>
      </c>
    </row>
    <row r="47" spans="1:15" ht="48">
      <c r="A47" s="8"/>
      <c r="B47" s="8"/>
      <c r="C47" s="13" t="s">
        <v>244</v>
      </c>
      <c r="D47" s="14" t="s">
        <v>255</v>
      </c>
      <c r="E47" s="7" t="s">
        <v>391</v>
      </c>
      <c r="F47" s="7"/>
      <c r="G47" s="34" t="s">
        <v>392</v>
      </c>
      <c r="H47" s="115">
        <f t="shared" si="4"/>
        <v>550</v>
      </c>
      <c r="I47" s="115">
        <f t="shared" si="4"/>
        <v>0</v>
      </c>
      <c r="J47" s="115">
        <f t="shared" si="4"/>
        <v>0</v>
      </c>
    </row>
    <row r="48" spans="1:15" ht="36">
      <c r="A48" s="8"/>
      <c r="B48" s="8"/>
      <c r="C48" s="13" t="s">
        <v>244</v>
      </c>
      <c r="D48" s="14" t="s">
        <v>255</v>
      </c>
      <c r="E48" s="65">
        <v>9940020170</v>
      </c>
      <c r="F48" s="65"/>
      <c r="G48" s="22" t="s">
        <v>341</v>
      </c>
      <c r="H48" s="115">
        <f t="shared" si="4"/>
        <v>550</v>
      </c>
      <c r="I48" s="115">
        <f t="shared" si="4"/>
        <v>0</v>
      </c>
      <c r="J48" s="115">
        <f t="shared" si="4"/>
        <v>0</v>
      </c>
    </row>
    <row r="49" spans="1:10">
      <c r="A49" s="8"/>
      <c r="B49" s="8"/>
      <c r="C49" s="13" t="s">
        <v>244</v>
      </c>
      <c r="D49" s="14" t="s">
        <v>255</v>
      </c>
      <c r="E49" s="65">
        <v>9940020170</v>
      </c>
      <c r="F49" s="8">
        <v>800</v>
      </c>
      <c r="G49" s="34" t="s">
        <v>253</v>
      </c>
      <c r="H49" s="115">
        <f t="shared" si="4"/>
        <v>550</v>
      </c>
      <c r="I49" s="115">
        <f t="shared" si="4"/>
        <v>0</v>
      </c>
      <c r="J49" s="115">
        <f t="shared" si="4"/>
        <v>0</v>
      </c>
    </row>
    <row r="50" spans="1:10">
      <c r="A50" s="8"/>
      <c r="B50" s="8"/>
      <c r="C50" s="13" t="s">
        <v>244</v>
      </c>
      <c r="D50" s="14" t="s">
        <v>255</v>
      </c>
      <c r="E50" s="65">
        <v>9940020170</v>
      </c>
      <c r="F50" s="8">
        <v>880</v>
      </c>
      <c r="G50" s="34" t="s">
        <v>688</v>
      </c>
      <c r="H50" s="115">
        <v>550</v>
      </c>
      <c r="I50" s="114">
        <v>0</v>
      </c>
      <c r="J50" s="114">
        <v>0</v>
      </c>
    </row>
    <row r="51" spans="1:10">
      <c r="A51" s="8"/>
      <c r="B51" s="8"/>
      <c r="C51" s="82" t="s">
        <v>244</v>
      </c>
      <c r="D51" s="82" t="s">
        <v>312</v>
      </c>
      <c r="E51" s="80"/>
      <c r="F51" s="82"/>
      <c r="G51" s="81" t="s">
        <v>288</v>
      </c>
      <c r="H51" s="113">
        <f>H54</f>
        <v>200</v>
      </c>
      <c r="I51" s="113">
        <f>I54</f>
        <v>200</v>
      </c>
      <c r="J51" s="113">
        <f>J54</f>
        <v>200</v>
      </c>
    </row>
    <row r="52" spans="1:10" ht="24">
      <c r="A52" s="8"/>
      <c r="B52" s="8"/>
      <c r="C52" s="8" t="s">
        <v>244</v>
      </c>
      <c r="D52" s="8" t="s">
        <v>312</v>
      </c>
      <c r="E52" s="7" t="s">
        <v>132</v>
      </c>
      <c r="F52" s="7"/>
      <c r="G52" s="34" t="s">
        <v>68</v>
      </c>
      <c r="H52" s="114">
        <f>H54</f>
        <v>200</v>
      </c>
      <c r="I52" s="114">
        <f>I54</f>
        <v>200</v>
      </c>
      <c r="J52" s="114">
        <f>J54</f>
        <v>200</v>
      </c>
    </row>
    <row r="53" spans="1:10" ht="24">
      <c r="A53" s="8"/>
      <c r="B53" s="8"/>
      <c r="C53" s="8" t="s">
        <v>244</v>
      </c>
      <c r="D53" s="8" t="s">
        <v>312</v>
      </c>
      <c r="E53" s="7" t="s">
        <v>184</v>
      </c>
      <c r="F53" s="7"/>
      <c r="G53" s="34" t="s">
        <v>185</v>
      </c>
      <c r="H53" s="114">
        <f>H54</f>
        <v>200</v>
      </c>
      <c r="I53" s="114">
        <f>I54</f>
        <v>200</v>
      </c>
      <c r="J53" s="114">
        <f>J54</f>
        <v>200</v>
      </c>
    </row>
    <row r="54" spans="1:10" ht="24">
      <c r="A54" s="8"/>
      <c r="B54" s="8"/>
      <c r="C54" s="8" t="s">
        <v>244</v>
      </c>
      <c r="D54" s="8" t="s">
        <v>312</v>
      </c>
      <c r="E54" s="7" t="s">
        <v>331</v>
      </c>
      <c r="F54" s="8"/>
      <c r="G54" s="34" t="s">
        <v>546</v>
      </c>
      <c r="H54" s="114">
        <f>H56</f>
        <v>200</v>
      </c>
      <c r="I54" s="114">
        <f>I56</f>
        <v>200</v>
      </c>
      <c r="J54" s="114">
        <f>J56</f>
        <v>200</v>
      </c>
    </row>
    <row r="55" spans="1:10">
      <c r="A55" s="8"/>
      <c r="B55" s="8"/>
      <c r="C55" s="8" t="s">
        <v>244</v>
      </c>
      <c r="D55" s="8" t="s">
        <v>312</v>
      </c>
      <c r="E55" s="7" t="s">
        <v>331</v>
      </c>
      <c r="F55" s="8">
        <v>800</v>
      </c>
      <c r="G55" s="34" t="s">
        <v>253</v>
      </c>
      <c r="H55" s="114">
        <v>200</v>
      </c>
      <c r="I55" s="114">
        <v>200</v>
      </c>
      <c r="J55" s="114">
        <v>200</v>
      </c>
    </row>
    <row r="56" spans="1:10">
      <c r="A56" s="8"/>
      <c r="B56" s="8"/>
      <c r="C56" s="8" t="s">
        <v>244</v>
      </c>
      <c r="D56" s="8" t="s">
        <v>312</v>
      </c>
      <c r="E56" s="7" t="s">
        <v>331</v>
      </c>
      <c r="F56" s="8" t="s">
        <v>62</v>
      </c>
      <c r="G56" s="34" t="s">
        <v>67</v>
      </c>
      <c r="H56" s="114">
        <v>200</v>
      </c>
      <c r="I56" s="114">
        <v>200</v>
      </c>
      <c r="J56" s="114">
        <v>200</v>
      </c>
    </row>
    <row r="57" spans="1:10" ht="24">
      <c r="A57" s="8"/>
      <c r="B57" s="8"/>
      <c r="C57" s="82" t="s">
        <v>244</v>
      </c>
      <c r="D57" s="82" t="s">
        <v>23</v>
      </c>
      <c r="E57" s="80"/>
      <c r="F57" s="82"/>
      <c r="G57" s="81" t="s">
        <v>24</v>
      </c>
      <c r="H57" s="113">
        <f>H58+H64</f>
        <v>27618.905999999999</v>
      </c>
      <c r="I57" s="113">
        <f>I58+I64</f>
        <v>21798.661</v>
      </c>
      <c r="J57" s="113">
        <f>J58+J64</f>
        <v>21798.661</v>
      </c>
    </row>
    <row r="58" spans="1:10" ht="48">
      <c r="A58" s="8"/>
      <c r="B58" s="8"/>
      <c r="C58" s="8" t="s">
        <v>244</v>
      </c>
      <c r="D58" s="8" t="s">
        <v>23</v>
      </c>
      <c r="E58" s="7" t="s">
        <v>398</v>
      </c>
      <c r="F58" s="8"/>
      <c r="G58" s="34" t="s">
        <v>98</v>
      </c>
      <c r="H58" s="114">
        <f>H59</f>
        <v>170</v>
      </c>
      <c r="I58" s="114">
        <f t="shared" ref="I58:J62" si="5">I59</f>
        <v>170</v>
      </c>
      <c r="J58" s="114">
        <f t="shared" si="5"/>
        <v>170</v>
      </c>
    </row>
    <row r="59" spans="1:10" ht="72">
      <c r="A59" s="8"/>
      <c r="B59" s="8"/>
      <c r="C59" s="8" t="s">
        <v>244</v>
      </c>
      <c r="D59" s="8" t="s">
        <v>23</v>
      </c>
      <c r="E59" s="7" t="s">
        <v>399</v>
      </c>
      <c r="F59" s="8"/>
      <c r="G59" s="34" t="s">
        <v>344</v>
      </c>
      <c r="H59" s="114">
        <f>H60</f>
        <v>170</v>
      </c>
      <c r="I59" s="114">
        <f t="shared" si="5"/>
        <v>170</v>
      </c>
      <c r="J59" s="114">
        <f t="shared" si="5"/>
        <v>170</v>
      </c>
    </row>
    <row r="60" spans="1:10" ht="36">
      <c r="A60" s="8"/>
      <c r="B60" s="8"/>
      <c r="C60" s="8" t="s">
        <v>244</v>
      </c>
      <c r="D60" s="8" t="s">
        <v>23</v>
      </c>
      <c r="E60" s="7" t="s">
        <v>401</v>
      </c>
      <c r="F60" s="8"/>
      <c r="G60" s="34" t="s">
        <v>345</v>
      </c>
      <c r="H60" s="114">
        <f>H61</f>
        <v>170</v>
      </c>
      <c r="I60" s="114">
        <f t="shared" si="5"/>
        <v>170</v>
      </c>
      <c r="J60" s="114">
        <f t="shared" si="5"/>
        <v>170</v>
      </c>
    </row>
    <row r="61" spans="1:10" ht="48.75" customHeight="1">
      <c r="A61" s="8"/>
      <c r="B61" s="8"/>
      <c r="C61" s="8" t="s">
        <v>244</v>
      </c>
      <c r="D61" s="8" t="s">
        <v>23</v>
      </c>
      <c r="E61" s="7" t="s">
        <v>631</v>
      </c>
      <c r="F61" s="8"/>
      <c r="G61" s="34" t="s">
        <v>630</v>
      </c>
      <c r="H61" s="114">
        <f>H62</f>
        <v>170</v>
      </c>
      <c r="I61" s="114">
        <f t="shared" si="5"/>
        <v>170</v>
      </c>
      <c r="J61" s="114">
        <f t="shared" si="5"/>
        <v>170</v>
      </c>
    </row>
    <row r="62" spans="1:10" ht="39.75" customHeight="1">
      <c r="A62" s="8"/>
      <c r="B62" s="8"/>
      <c r="C62" s="8" t="s">
        <v>244</v>
      </c>
      <c r="D62" s="8" t="s">
        <v>23</v>
      </c>
      <c r="E62" s="7" t="s">
        <v>631</v>
      </c>
      <c r="F62" s="17" t="s">
        <v>246</v>
      </c>
      <c r="G62" s="35" t="s">
        <v>655</v>
      </c>
      <c r="H62" s="114">
        <f>H63</f>
        <v>170</v>
      </c>
      <c r="I62" s="114">
        <f t="shared" si="5"/>
        <v>170</v>
      </c>
      <c r="J62" s="114">
        <f t="shared" si="5"/>
        <v>170</v>
      </c>
    </row>
    <row r="63" spans="1:10" ht="25.5" customHeight="1">
      <c r="A63" s="8"/>
      <c r="B63" s="8"/>
      <c r="C63" s="8" t="s">
        <v>244</v>
      </c>
      <c r="D63" s="8" t="s">
        <v>23</v>
      </c>
      <c r="E63" s="7" t="s">
        <v>631</v>
      </c>
      <c r="F63" s="8" t="s">
        <v>248</v>
      </c>
      <c r="G63" s="34" t="s">
        <v>652</v>
      </c>
      <c r="H63" s="114">
        <v>170</v>
      </c>
      <c r="I63" s="114">
        <v>170</v>
      </c>
      <c r="J63" s="114">
        <v>170</v>
      </c>
    </row>
    <row r="64" spans="1:10" ht="24">
      <c r="A64" s="8"/>
      <c r="B64" s="8"/>
      <c r="C64" s="8" t="s">
        <v>244</v>
      </c>
      <c r="D64" s="8" t="s">
        <v>23</v>
      </c>
      <c r="E64" s="7" t="s">
        <v>132</v>
      </c>
      <c r="F64" s="8"/>
      <c r="G64" s="34" t="s">
        <v>68</v>
      </c>
      <c r="H64" s="114">
        <f>H65+H73+H91</f>
        <v>27448.905999999999</v>
      </c>
      <c r="I64" s="114">
        <f>I65+I73+I91</f>
        <v>21628.661</v>
      </c>
      <c r="J64" s="114">
        <f>J65+J73+J91</f>
        <v>21628.661</v>
      </c>
    </row>
    <row r="65" spans="1:10" ht="48">
      <c r="A65" s="8"/>
      <c r="B65" s="8"/>
      <c r="C65" s="8" t="s">
        <v>244</v>
      </c>
      <c r="D65" s="8" t="s">
        <v>23</v>
      </c>
      <c r="E65" s="7" t="s">
        <v>131</v>
      </c>
      <c r="F65" s="8"/>
      <c r="G65" s="34" t="s">
        <v>65</v>
      </c>
      <c r="H65" s="114">
        <f>H66+H70</f>
        <v>514.63400000000001</v>
      </c>
      <c r="I65" s="114">
        <f t="shared" ref="I65:J65" si="6">I66</f>
        <v>514.29</v>
      </c>
      <c r="J65" s="114">
        <f t="shared" si="6"/>
        <v>514.29</v>
      </c>
    </row>
    <row r="66" spans="1:10" ht="48">
      <c r="A66" s="8"/>
      <c r="B66" s="8"/>
      <c r="C66" s="8" t="s">
        <v>244</v>
      </c>
      <c r="D66" s="8" t="s">
        <v>23</v>
      </c>
      <c r="E66" s="7" t="s">
        <v>328</v>
      </c>
      <c r="F66" s="8"/>
      <c r="G66" s="34" t="s">
        <v>133</v>
      </c>
      <c r="H66" s="114">
        <f>H67</f>
        <v>514.29</v>
      </c>
      <c r="I66" s="114">
        <f>I67</f>
        <v>514.29</v>
      </c>
      <c r="J66" s="114">
        <f>J67</f>
        <v>514.29</v>
      </c>
    </row>
    <row r="67" spans="1:10" ht="96">
      <c r="A67" s="8"/>
      <c r="B67" s="8"/>
      <c r="C67" s="8" t="s">
        <v>244</v>
      </c>
      <c r="D67" s="8" t="s">
        <v>23</v>
      </c>
      <c r="E67" s="7" t="s">
        <v>328</v>
      </c>
      <c r="F67" s="17" t="s">
        <v>549</v>
      </c>
      <c r="G67" s="35" t="s">
        <v>550</v>
      </c>
      <c r="H67" s="114">
        <f>H68+H69</f>
        <v>514.29</v>
      </c>
      <c r="I67" s="114">
        <f>I68+I69</f>
        <v>514.29</v>
      </c>
      <c r="J67" s="114">
        <f>J68+J69</f>
        <v>514.29</v>
      </c>
    </row>
    <row r="68" spans="1:10" ht="48">
      <c r="A68" s="8"/>
      <c r="B68" s="8"/>
      <c r="C68" s="8" t="s">
        <v>244</v>
      </c>
      <c r="D68" s="8" t="s">
        <v>23</v>
      </c>
      <c r="E68" s="7" t="s">
        <v>328</v>
      </c>
      <c r="F68" s="18" t="s">
        <v>552</v>
      </c>
      <c r="G68" s="36" t="s">
        <v>179</v>
      </c>
      <c r="H68" s="114">
        <v>395</v>
      </c>
      <c r="I68" s="114">
        <v>395</v>
      </c>
      <c r="J68" s="114">
        <v>395</v>
      </c>
    </row>
    <row r="69" spans="1:10" ht="72">
      <c r="A69" s="8"/>
      <c r="B69" s="8"/>
      <c r="C69" s="8" t="s">
        <v>244</v>
      </c>
      <c r="D69" s="8" t="s">
        <v>23</v>
      </c>
      <c r="E69" s="7" t="s">
        <v>328</v>
      </c>
      <c r="F69" s="18">
        <v>129</v>
      </c>
      <c r="G69" s="36" t="s">
        <v>180</v>
      </c>
      <c r="H69" s="114">
        <v>119.29</v>
      </c>
      <c r="I69" s="114">
        <v>119.29</v>
      </c>
      <c r="J69" s="114">
        <v>119.29</v>
      </c>
    </row>
    <row r="70" spans="1:10" ht="72">
      <c r="A70" s="8"/>
      <c r="B70" s="8"/>
      <c r="C70" s="8" t="s">
        <v>244</v>
      </c>
      <c r="D70" s="8" t="s">
        <v>23</v>
      </c>
      <c r="E70" s="7" t="s">
        <v>330</v>
      </c>
      <c r="F70" s="18"/>
      <c r="G70" s="36" t="s">
        <v>514</v>
      </c>
      <c r="H70" s="114">
        <f>H71</f>
        <v>0.34399999999999997</v>
      </c>
      <c r="I70" s="114">
        <f t="shared" ref="I70:J71" si="7">I71</f>
        <v>0</v>
      </c>
      <c r="J70" s="114">
        <f t="shared" si="7"/>
        <v>0</v>
      </c>
    </row>
    <row r="71" spans="1:10" ht="96">
      <c r="A71" s="8"/>
      <c r="B71" s="8"/>
      <c r="C71" s="8" t="s">
        <v>244</v>
      </c>
      <c r="D71" s="8" t="s">
        <v>23</v>
      </c>
      <c r="E71" s="7" t="s">
        <v>330</v>
      </c>
      <c r="F71" s="17" t="s">
        <v>549</v>
      </c>
      <c r="G71" s="35" t="s">
        <v>550</v>
      </c>
      <c r="H71" s="114">
        <f>H72</f>
        <v>0.34399999999999997</v>
      </c>
      <c r="I71" s="114">
        <f t="shared" si="7"/>
        <v>0</v>
      </c>
      <c r="J71" s="114">
        <f t="shared" si="7"/>
        <v>0</v>
      </c>
    </row>
    <row r="72" spans="1:10" ht="72">
      <c r="A72" s="8"/>
      <c r="B72" s="8"/>
      <c r="C72" s="8" t="s">
        <v>244</v>
      </c>
      <c r="D72" s="8" t="s">
        <v>23</v>
      </c>
      <c r="E72" s="7" t="s">
        <v>330</v>
      </c>
      <c r="F72" s="18">
        <v>129</v>
      </c>
      <c r="G72" s="36" t="s">
        <v>180</v>
      </c>
      <c r="H72" s="114">
        <v>0.34399999999999997</v>
      </c>
      <c r="I72" s="114">
        <v>0</v>
      </c>
      <c r="J72" s="114">
        <v>0</v>
      </c>
    </row>
    <row r="73" spans="1:10" ht="48">
      <c r="A73" s="8"/>
      <c r="B73" s="8"/>
      <c r="C73" s="8" t="s">
        <v>244</v>
      </c>
      <c r="D73" s="8" t="s">
        <v>23</v>
      </c>
      <c r="E73" s="7" t="s">
        <v>391</v>
      </c>
      <c r="F73" s="7"/>
      <c r="G73" s="34" t="s">
        <v>392</v>
      </c>
      <c r="H73" s="114">
        <f>H83+H86+H74</f>
        <v>25299.072</v>
      </c>
      <c r="I73" s="114">
        <f t="shared" ref="I73:J73" si="8">I83+I86+I74</f>
        <v>20850.370999999999</v>
      </c>
      <c r="J73" s="114">
        <f t="shared" si="8"/>
        <v>20850.370999999999</v>
      </c>
    </row>
    <row r="74" spans="1:10" ht="60">
      <c r="A74" s="8"/>
      <c r="B74" s="8"/>
      <c r="C74" s="8" t="s">
        <v>244</v>
      </c>
      <c r="D74" s="8" t="s">
        <v>23</v>
      </c>
      <c r="E74" s="7" t="s">
        <v>427</v>
      </c>
      <c r="F74" s="18"/>
      <c r="G74" s="40" t="s">
        <v>380</v>
      </c>
      <c r="H74" s="116">
        <f>H75+H79+H81</f>
        <v>24565.072</v>
      </c>
      <c r="I74" s="116">
        <f>I75+I79+I81</f>
        <v>20006.370999999999</v>
      </c>
      <c r="J74" s="116">
        <f>J75+J79+J81</f>
        <v>20006.370999999999</v>
      </c>
    </row>
    <row r="75" spans="1:10" ht="96">
      <c r="A75" s="8"/>
      <c r="B75" s="8"/>
      <c r="C75" s="8" t="s">
        <v>244</v>
      </c>
      <c r="D75" s="8" t="s">
        <v>23</v>
      </c>
      <c r="E75" s="7" t="s">
        <v>427</v>
      </c>
      <c r="F75" s="17" t="s">
        <v>549</v>
      </c>
      <c r="G75" s="35" t="s">
        <v>550</v>
      </c>
      <c r="H75" s="116">
        <f>H76+H77+H78</f>
        <v>11861.015000000001</v>
      </c>
      <c r="I75" s="116">
        <f>I76+I77+I78</f>
        <v>8611.83</v>
      </c>
      <c r="J75" s="116">
        <f>J76+J77+J78</f>
        <v>8611.83</v>
      </c>
    </row>
    <row r="76" spans="1:10">
      <c r="A76" s="8"/>
      <c r="B76" s="8"/>
      <c r="C76" s="8" t="s">
        <v>244</v>
      </c>
      <c r="D76" s="8" t="s">
        <v>23</v>
      </c>
      <c r="E76" s="7" t="s">
        <v>427</v>
      </c>
      <c r="F76" s="18" t="s">
        <v>556</v>
      </c>
      <c r="G76" s="36" t="s">
        <v>668</v>
      </c>
      <c r="H76" s="116">
        <v>9093.2540000000008</v>
      </c>
      <c r="I76" s="116">
        <v>6597.72</v>
      </c>
      <c r="J76" s="116">
        <v>6597.72</v>
      </c>
    </row>
    <row r="77" spans="1:10" ht="24">
      <c r="A77" s="8"/>
      <c r="B77" s="8"/>
      <c r="C77" s="8" t="s">
        <v>244</v>
      </c>
      <c r="D77" s="8" t="s">
        <v>23</v>
      </c>
      <c r="E77" s="7" t="s">
        <v>427</v>
      </c>
      <c r="F77" s="18">
        <v>112</v>
      </c>
      <c r="G77" s="36" t="s">
        <v>553</v>
      </c>
      <c r="H77" s="116">
        <v>21.6</v>
      </c>
      <c r="I77" s="116">
        <v>21.6</v>
      </c>
      <c r="J77" s="116">
        <v>21.6</v>
      </c>
    </row>
    <row r="78" spans="1:10" ht="60">
      <c r="A78" s="8"/>
      <c r="B78" s="8"/>
      <c r="C78" s="8" t="s">
        <v>244</v>
      </c>
      <c r="D78" s="8" t="s">
        <v>23</v>
      </c>
      <c r="E78" s="7" t="s">
        <v>427</v>
      </c>
      <c r="F78" s="18">
        <v>119</v>
      </c>
      <c r="G78" s="36" t="s">
        <v>712</v>
      </c>
      <c r="H78" s="116">
        <v>2746.1610000000001</v>
      </c>
      <c r="I78" s="116">
        <v>1992.51</v>
      </c>
      <c r="J78" s="116">
        <v>1992.51</v>
      </c>
    </row>
    <row r="79" spans="1:10" ht="36">
      <c r="A79" s="8"/>
      <c r="B79" s="8"/>
      <c r="C79" s="8" t="s">
        <v>244</v>
      </c>
      <c r="D79" s="8" t="s">
        <v>23</v>
      </c>
      <c r="E79" s="7" t="s">
        <v>427</v>
      </c>
      <c r="F79" s="17" t="s">
        <v>246</v>
      </c>
      <c r="G79" s="35" t="s">
        <v>655</v>
      </c>
      <c r="H79" s="116">
        <f>H80</f>
        <v>12687.846</v>
      </c>
      <c r="I79" s="116">
        <f>I80</f>
        <v>11378.33</v>
      </c>
      <c r="J79" s="116">
        <f>J80</f>
        <v>11378.33</v>
      </c>
    </row>
    <row r="80" spans="1:10" ht="24">
      <c r="A80" s="8"/>
      <c r="B80" s="8"/>
      <c r="C80" s="8" t="s">
        <v>244</v>
      </c>
      <c r="D80" s="8" t="s">
        <v>23</v>
      </c>
      <c r="E80" s="7" t="s">
        <v>427</v>
      </c>
      <c r="F80" s="8" t="s">
        <v>248</v>
      </c>
      <c r="G80" s="34" t="s">
        <v>652</v>
      </c>
      <c r="H80" s="116">
        <v>12687.846</v>
      </c>
      <c r="I80" s="116">
        <v>11378.33</v>
      </c>
      <c r="J80" s="116">
        <v>11378.33</v>
      </c>
    </row>
    <row r="81" spans="1:10">
      <c r="A81" s="8"/>
      <c r="B81" s="8"/>
      <c r="C81" s="8" t="s">
        <v>244</v>
      </c>
      <c r="D81" s="8" t="s">
        <v>23</v>
      </c>
      <c r="E81" s="7" t="s">
        <v>427</v>
      </c>
      <c r="F81" s="17" t="s">
        <v>252</v>
      </c>
      <c r="G81" s="35" t="s">
        <v>253</v>
      </c>
      <c r="H81" s="114">
        <f>H82</f>
        <v>16.210999999999999</v>
      </c>
      <c r="I81" s="114">
        <f>I82</f>
        <v>16.210999999999999</v>
      </c>
      <c r="J81" s="114">
        <f>J82</f>
        <v>16.210999999999999</v>
      </c>
    </row>
    <row r="82" spans="1:10">
      <c r="A82" s="8"/>
      <c r="B82" s="8"/>
      <c r="C82" s="8" t="s">
        <v>244</v>
      </c>
      <c r="D82" s="8" t="s">
        <v>23</v>
      </c>
      <c r="E82" s="7" t="s">
        <v>427</v>
      </c>
      <c r="F82" s="8" t="s">
        <v>554</v>
      </c>
      <c r="G82" s="36" t="s">
        <v>658</v>
      </c>
      <c r="H82" s="114">
        <v>16.210999999999999</v>
      </c>
      <c r="I82" s="114">
        <v>16.210999999999999</v>
      </c>
      <c r="J82" s="114">
        <v>16.210999999999999</v>
      </c>
    </row>
    <row r="83" spans="1:10" ht="24">
      <c r="A83" s="8"/>
      <c r="B83" s="8"/>
      <c r="C83" s="8" t="s">
        <v>244</v>
      </c>
      <c r="D83" s="8" t="s">
        <v>23</v>
      </c>
      <c r="E83" s="7" t="s">
        <v>512</v>
      </c>
      <c r="F83" s="8"/>
      <c r="G83" s="34" t="s">
        <v>394</v>
      </c>
      <c r="H83" s="114">
        <f t="shared" ref="H83:J84" si="9">H84</f>
        <v>514</v>
      </c>
      <c r="I83" s="114">
        <f t="shared" si="9"/>
        <v>399</v>
      </c>
      <c r="J83" s="114">
        <f t="shared" si="9"/>
        <v>399</v>
      </c>
    </row>
    <row r="84" spans="1:10" ht="36">
      <c r="A84" s="8"/>
      <c r="B84" s="8"/>
      <c r="C84" s="8" t="s">
        <v>244</v>
      </c>
      <c r="D84" s="8" t="s">
        <v>23</v>
      </c>
      <c r="E84" s="7" t="s">
        <v>512</v>
      </c>
      <c r="F84" s="17" t="s">
        <v>246</v>
      </c>
      <c r="G84" s="35" t="s">
        <v>655</v>
      </c>
      <c r="H84" s="114">
        <f t="shared" si="9"/>
        <v>514</v>
      </c>
      <c r="I84" s="114">
        <f t="shared" si="9"/>
        <v>399</v>
      </c>
      <c r="J84" s="114">
        <f t="shared" si="9"/>
        <v>399</v>
      </c>
    </row>
    <row r="85" spans="1:10" ht="24">
      <c r="A85" s="8"/>
      <c r="B85" s="8"/>
      <c r="C85" s="8" t="s">
        <v>244</v>
      </c>
      <c r="D85" s="8" t="s">
        <v>23</v>
      </c>
      <c r="E85" s="7" t="s">
        <v>512</v>
      </c>
      <c r="F85" s="8" t="s">
        <v>248</v>
      </c>
      <c r="G85" s="34" t="s">
        <v>652</v>
      </c>
      <c r="H85" s="114">
        <v>514</v>
      </c>
      <c r="I85" s="114">
        <v>399</v>
      </c>
      <c r="J85" s="114">
        <v>399</v>
      </c>
    </row>
    <row r="86" spans="1:10" ht="24">
      <c r="A86" s="8"/>
      <c r="B86" s="11"/>
      <c r="C86" s="7" t="s">
        <v>244</v>
      </c>
      <c r="D86" s="7" t="s">
        <v>23</v>
      </c>
      <c r="E86" s="7" t="s">
        <v>650</v>
      </c>
      <c r="F86" s="8"/>
      <c r="G86" s="34" t="s">
        <v>659</v>
      </c>
      <c r="H86" s="114">
        <f>H89+H87</f>
        <v>220</v>
      </c>
      <c r="I86" s="114">
        <f t="shared" ref="I86:J86" si="10">I89+I87</f>
        <v>445</v>
      </c>
      <c r="J86" s="114">
        <f t="shared" si="10"/>
        <v>445</v>
      </c>
    </row>
    <row r="87" spans="1:10" ht="96">
      <c r="A87" s="8"/>
      <c r="B87" s="11"/>
      <c r="C87" s="7" t="s">
        <v>244</v>
      </c>
      <c r="D87" s="7" t="s">
        <v>23</v>
      </c>
      <c r="E87" s="7" t="s">
        <v>650</v>
      </c>
      <c r="F87" s="17" t="s">
        <v>549</v>
      </c>
      <c r="G87" s="35" t="s">
        <v>550</v>
      </c>
      <c r="H87" s="114">
        <f>H88</f>
        <v>100</v>
      </c>
      <c r="I87" s="114">
        <f t="shared" ref="I87:J87" si="11">I88</f>
        <v>0</v>
      </c>
      <c r="J87" s="114">
        <f t="shared" si="11"/>
        <v>0</v>
      </c>
    </row>
    <row r="88" spans="1:10" ht="48">
      <c r="A88" s="8"/>
      <c r="B88" s="11"/>
      <c r="C88" s="7" t="s">
        <v>244</v>
      </c>
      <c r="D88" s="7" t="s">
        <v>23</v>
      </c>
      <c r="E88" s="7" t="s">
        <v>650</v>
      </c>
      <c r="F88" s="18" t="s">
        <v>552</v>
      </c>
      <c r="G88" s="36" t="s">
        <v>179</v>
      </c>
      <c r="H88" s="114">
        <v>100</v>
      </c>
      <c r="I88" s="114">
        <v>0</v>
      </c>
      <c r="J88" s="114">
        <v>0</v>
      </c>
    </row>
    <row r="89" spans="1:10" ht="36">
      <c r="A89" s="8"/>
      <c r="B89" s="11"/>
      <c r="C89" s="7" t="s">
        <v>244</v>
      </c>
      <c r="D89" s="7" t="s">
        <v>23</v>
      </c>
      <c r="E89" s="7" t="s">
        <v>650</v>
      </c>
      <c r="F89" s="17" t="s">
        <v>246</v>
      </c>
      <c r="G89" s="35" t="s">
        <v>655</v>
      </c>
      <c r="H89" s="114">
        <f t="shared" ref="H89:J89" si="12">H90</f>
        <v>120</v>
      </c>
      <c r="I89" s="114">
        <f t="shared" si="12"/>
        <v>445</v>
      </c>
      <c r="J89" s="114">
        <f t="shared" si="12"/>
        <v>445</v>
      </c>
    </row>
    <row r="90" spans="1:10" ht="24">
      <c r="A90" s="8"/>
      <c r="B90" s="11"/>
      <c r="C90" s="7" t="s">
        <v>244</v>
      </c>
      <c r="D90" s="7" t="s">
        <v>23</v>
      </c>
      <c r="E90" s="7" t="s">
        <v>650</v>
      </c>
      <c r="F90" s="8" t="s">
        <v>248</v>
      </c>
      <c r="G90" s="34" t="s">
        <v>652</v>
      </c>
      <c r="H90" s="114">
        <v>120</v>
      </c>
      <c r="I90" s="114">
        <v>445</v>
      </c>
      <c r="J90" s="114">
        <v>445</v>
      </c>
    </row>
    <row r="91" spans="1:10" ht="36">
      <c r="A91" s="8"/>
      <c r="B91" s="11"/>
      <c r="C91" s="8" t="s">
        <v>244</v>
      </c>
      <c r="D91" s="8" t="s">
        <v>23</v>
      </c>
      <c r="E91" s="7" t="s">
        <v>415</v>
      </c>
      <c r="F91" s="7"/>
      <c r="G91" s="34" t="s">
        <v>69</v>
      </c>
      <c r="H91" s="114">
        <f>H92+H98</f>
        <v>1635.2</v>
      </c>
      <c r="I91" s="114">
        <f t="shared" ref="I91:J91" si="13">I92+I98</f>
        <v>264</v>
      </c>
      <c r="J91" s="114">
        <f t="shared" si="13"/>
        <v>264</v>
      </c>
    </row>
    <row r="92" spans="1:10" ht="108">
      <c r="A92" s="8"/>
      <c r="B92" s="11"/>
      <c r="C92" s="8" t="s">
        <v>244</v>
      </c>
      <c r="D92" s="8" t="s">
        <v>23</v>
      </c>
      <c r="E92" s="19" t="s">
        <v>431</v>
      </c>
      <c r="F92" s="49"/>
      <c r="G92" s="41" t="s">
        <v>221</v>
      </c>
      <c r="H92" s="114">
        <f>H96+H93</f>
        <v>264</v>
      </c>
      <c r="I92" s="114">
        <f>I96+I93</f>
        <v>264</v>
      </c>
      <c r="J92" s="114">
        <f>J96+J93</f>
        <v>264</v>
      </c>
    </row>
    <row r="93" spans="1:10" ht="96">
      <c r="A93" s="8"/>
      <c r="B93" s="11"/>
      <c r="C93" s="8" t="s">
        <v>244</v>
      </c>
      <c r="D93" s="8" t="s">
        <v>23</v>
      </c>
      <c r="E93" s="19" t="s">
        <v>431</v>
      </c>
      <c r="F93" s="17" t="s">
        <v>549</v>
      </c>
      <c r="G93" s="35" t="s">
        <v>550</v>
      </c>
      <c r="H93" s="114">
        <f>H94+H95</f>
        <v>229</v>
      </c>
      <c r="I93" s="114">
        <f>I94+I95</f>
        <v>229</v>
      </c>
      <c r="J93" s="114">
        <f>J94+J95</f>
        <v>229</v>
      </c>
    </row>
    <row r="94" spans="1:10" ht="36">
      <c r="A94" s="8"/>
      <c r="B94" s="11"/>
      <c r="C94" s="8" t="s">
        <v>244</v>
      </c>
      <c r="D94" s="8" t="s">
        <v>23</v>
      </c>
      <c r="E94" s="19" t="s">
        <v>431</v>
      </c>
      <c r="F94" s="18" t="s">
        <v>551</v>
      </c>
      <c r="G94" s="36" t="s">
        <v>178</v>
      </c>
      <c r="H94" s="114">
        <v>172</v>
      </c>
      <c r="I94" s="114">
        <v>172</v>
      </c>
      <c r="J94" s="114">
        <v>172</v>
      </c>
    </row>
    <row r="95" spans="1:10" ht="72">
      <c r="A95" s="8"/>
      <c r="B95" s="11"/>
      <c r="C95" s="8" t="s">
        <v>244</v>
      </c>
      <c r="D95" s="8" t="s">
        <v>23</v>
      </c>
      <c r="E95" s="19" t="s">
        <v>431</v>
      </c>
      <c r="F95" s="18">
        <v>129</v>
      </c>
      <c r="G95" s="36" t="s">
        <v>180</v>
      </c>
      <c r="H95" s="114">
        <v>57</v>
      </c>
      <c r="I95" s="114">
        <v>57</v>
      </c>
      <c r="J95" s="114">
        <v>57</v>
      </c>
    </row>
    <row r="96" spans="1:10" ht="36">
      <c r="A96" s="8"/>
      <c r="B96" s="11"/>
      <c r="C96" s="8" t="s">
        <v>244</v>
      </c>
      <c r="D96" s="8" t="s">
        <v>23</v>
      </c>
      <c r="E96" s="19" t="s">
        <v>431</v>
      </c>
      <c r="F96" s="17" t="s">
        <v>246</v>
      </c>
      <c r="G96" s="35" t="s">
        <v>655</v>
      </c>
      <c r="H96" s="114">
        <f>H97</f>
        <v>35</v>
      </c>
      <c r="I96" s="114">
        <f>I97</f>
        <v>35</v>
      </c>
      <c r="J96" s="114">
        <f>J97</f>
        <v>35</v>
      </c>
    </row>
    <row r="97" spans="1:10" ht="24">
      <c r="A97" s="8"/>
      <c r="B97" s="11"/>
      <c r="C97" s="8" t="s">
        <v>244</v>
      </c>
      <c r="D97" s="8" t="s">
        <v>23</v>
      </c>
      <c r="E97" s="19" t="s">
        <v>431</v>
      </c>
      <c r="F97" s="8" t="s">
        <v>248</v>
      </c>
      <c r="G97" s="34" t="s">
        <v>652</v>
      </c>
      <c r="H97" s="114">
        <v>35</v>
      </c>
      <c r="I97" s="114">
        <v>35</v>
      </c>
      <c r="J97" s="114">
        <v>35</v>
      </c>
    </row>
    <row r="98" spans="1:10" ht="24">
      <c r="A98" s="8"/>
      <c r="B98" s="11"/>
      <c r="C98" s="8" t="s">
        <v>244</v>
      </c>
      <c r="D98" s="8" t="s">
        <v>23</v>
      </c>
      <c r="E98" s="19" t="s">
        <v>724</v>
      </c>
      <c r="F98" s="18"/>
      <c r="G98" s="34" t="s">
        <v>723</v>
      </c>
      <c r="H98" s="114">
        <f>H99</f>
        <v>1371.2</v>
      </c>
      <c r="I98" s="114">
        <f t="shared" ref="I98:J98" si="14">I99</f>
        <v>0</v>
      </c>
      <c r="J98" s="114">
        <f t="shared" si="14"/>
        <v>0</v>
      </c>
    </row>
    <row r="99" spans="1:10" ht="36">
      <c r="A99" s="8"/>
      <c r="B99" s="11"/>
      <c r="C99" s="8" t="s">
        <v>244</v>
      </c>
      <c r="D99" s="8" t="s">
        <v>23</v>
      </c>
      <c r="E99" s="19" t="s">
        <v>724</v>
      </c>
      <c r="F99" s="17" t="s">
        <v>246</v>
      </c>
      <c r="G99" s="35" t="s">
        <v>655</v>
      </c>
      <c r="H99" s="114">
        <f>H100</f>
        <v>1371.2</v>
      </c>
      <c r="I99" s="114">
        <f t="shared" ref="I99:J99" si="15">I100</f>
        <v>0</v>
      </c>
      <c r="J99" s="114">
        <f t="shared" si="15"/>
        <v>0</v>
      </c>
    </row>
    <row r="100" spans="1:10" ht="24">
      <c r="A100" s="8"/>
      <c r="B100" s="11"/>
      <c r="C100" s="8" t="s">
        <v>244</v>
      </c>
      <c r="D100" s="8" t="s">
        <v>23</v>
      </c>
      <c r="E100" s="19" t="s">
        <v>724</v>
      </c>
      <c r="F100" s="8" t="s">
        <v>248</v>
      </c>
      <c r="G100" s="34" t="s">
        <v>652</v>
      </c>
      <c r="H100" s="114">
        <v>1371.2</v>
      </c>
      <c r="I100" s="114">
        <v>0</v>
      </c>
      <c r="J100" s="114">
        <v>0</v>
      </c>
    </row>
    <row r="101" spans="1:10" ht="36">
      <c r="A101" s="8"/>
      <c r="B101" s="11"/>
      <c r="C101" s="12" t="s">
        <v>310</v>
      </c>
      <c r="D101" s="12" t="s">
        <v>238</v>
      </c>
      <c r="E101" s="12"/>
      <c r="F101" s="12"/>
      <c r="G101" s="38" t="s">
        <v>70</v>
      </c>
      <c r="H101" s="112">
        <f>H102+H111+H126</f>
        <v>6982.2890000000007</v>
      </c>
      <c r="I101" s="112">
        <f>I102+I111</f>
        <v>5930.0889999999999</v>
      </c>
      <c r="J101" s="112">
        <f>J102+J111</f>
        <v>5930.0889999999999</v>
      </c>
    </row>
    <row r="102" spans="1:10">
      <c r="A102" s="8"/>
      <c r="B102" s="11"/>
      <c r="C102" s="80" t="s">
        <v>310</v>
      </c>
      <c r="D102" s="80" t="s">
        <v>237</v>
      </c>
      <c r="E102" s="80"/>
      <c r="F102" s="82"/>
      <c r="G102" s="81" t="s">
        <v>25</v>
      </c>
      <c r="H102" s="113">
        <f t="shared" ref="H102:J104" si="16">H103</f>
        <v>3428.2000000000003</v>
      </c>
      <c r="I102" s="113">
        <f t="shared" si="16"/>
        <v>2512</v>
      </c>
      <c r="J102" s="113">
        <f t="shared" si="16"/>
        <v>2512</v>
      </c>
    </row>
    <row r="103" spans="1:10">
      <c r="A103" s="8"/>
      <c r="B103" s="11"/>
      <c r="C103" s="7" t="s">
        <v>310</v>
      </c>
      <c r="D103" s="7" t="s">
        <v>237</v>
      </c>
      <c r="E103" s="7" t="s">
        <v>132</v>
      </c>
      <c r="F103" s="7"/>
      <c r="G103" s="39" t="s">
        <v>68</v>
      </c>
      <c r="H103" s="114">
        <f t="shared" si="16"/>
        <v>3428.2000000000003</v>
      </c>
      <c r="I103" s="114">
        <f t="shared" si="16"/>
        <v>2512</v>
      </c>
      <c r="J103" s="114">
        <f t="shared" si="16"/>
        <v>2512</v>
      </c>
    </row>
    <row r="104" spans="1:10" ht="36">
      <c r="A104" s="8"/>
      <c r="B104" s="11"/>
      <c r="C104" s="7" t="s">
        <v>310</v>
      </c>
      <c r="D104" s="7" t="s">
        <v>237</v>
      </c>
      <c r="E104" s="7" t="s">
        <v>415</v>
      </c>
      <c r="F104" s="7"/>
      <c r="G104" s="34" t="s">
        <v>69</v>
      </c>
      <c r="H104" s="114">
        <f t="shared" si="16"/>
        <v>3428.2000000000003</v>
      </c>
      <c r="I104" s="114">
        <f t="shared" si="16"/>
        <v>2512</v>
      </c>
      <c r="J104" s="114">
        <f t="shared" si="16"/>
        <v>2512</v>
      </c>
    </row>
    <row r="105" spans="1:10" ht="60">
      <c r="A105" s="8"/>
      <c r="B105" s="11"/>
      <c r="C105" s="7" t="s">
        <v>310</v>
      </c>
      <c r="D105" s="7" t="s">
        <v>237</v>
      </c>
      <c r="E105" s="7" t="s">
        <v>722</v>
      </c>
      <c r="F105" s="7"/>
      <c r="G105" s="40" t="s">
        <v>325</v>
      </c>
      <c r="H105" s="114">
        <f>H106+H109</f>
        <v>3428.2000000000003</v>
      </c>
      <c r="I105" s="114">
        <f>I106+I109</f>
        <v>2512</v>
      </c>
      <c r="J105" s="114">
        <f>J106+J109</f>
        <v>2512</v>
      </c>
    </row>
    <row r="106" spans="1:10" ht="96">
      <c r="A106" s="8"/>
      <c r="B106" s="11"/>
      <c r="C106" s="7" t="s">
        <v>310</v>
      </c>
      <c r="D106" s="7" t="s">
        <v>237</v>
      </c>
      <c r="E106" s="7" t="s">
        <v>722</v>
      </c>
      <c r="F106" s="17" t="s">
        <v>549</v>
      </c>
      <c r="G106" s="35" t="s">
        <v>550</v>
      </c>
      <c r="H106" s="114">
        <f>H107+H108</f>
        <v>2702.3</v>
      </c>
      <c r="I106" s="114">
        <f t="shared" ref="I106:J106" si="17">I107+I108</f>
        <v>2133.6999999999998</v>
      </c>
      <c r="J106" s="114">
        <f t="shared" si="17"/>
        <v>2133.6999999999998</v>
      </c>
    </row>
    <row r="107" spans="1:10" ht="36">
      <c r="A107" s="8"/>
      <c r="B107" s="11"/>
      <c r="C107" s="7" t="s">
        <v>310</v>
      </c>
      <c r="D107" s="7" t="s">
        <v>237</v>
      </c>
      <c r="E107" s="7" t="s">
        <v>722</v>
      </c>
      <c r="F107" s="18" t="s">
        <v>551</v>
      </c>
      <c r="G107" s="36" t="s">
        <v>178</v>
      </c>
      <c r="H107" s="114">
        <v>2075.5</v>
      </c>
      <c r="I107" s="114">
        <v>1638.8</v>
      </c>
      <c r="J107" s="114">
        <v>1638.8</v>
      </c>
    </row>
    <row r="108" spans="1:10" ht="72">
      <c r="A108" s="8"/>
      <c r="B108" s="11"/>
      <c r="C108" s="7" t="s">
        <v>310</v>
      </c>
      <c r="D108" s="7" t="s">
        <v>237</v>
      </c>
      <c r="E108" s="7" t="s">
        <v>722</v>
      </c>
      <c r="F108" s="18">
        <v>129</v>
      </c>
      <c r="G108" s="36" t="s">
        <v>180</v>
      </c>
      <c r="H108" s="114">
        <v>626.79999999999995</v>
      </c>
      <c r="I108" s="114">
        <v>494.9</v>
      </c>
      <c r="J108" s="114">
        <v>494.9</v>
      </c>
    </row>
    <row r="109" spans="1:10" ht="36">
      <c r="A109" s="8"/>
      <c r="B109" s="11"/>
      <c r="C109" s="7" t="s">
        <v>310</v>
      </c>
      <c r="D109" s="7" t="s">
        <v>237</v>
      </c>
      <c r="E109" s="7" t="s">
        <v>722</v>
      </c>
      <c r="F109" s="17" t="s">
        <v>246</v>
      </c>
      <c r="G109" s="35" t="s">
        <v>655</v>
      </c>
      <c r="H109" s="114">
        <f>H110</f>
        <v>725.9</v>
      </c>
      <c r="I109" s="114">
        <f>I110</f>
        <v>378.3</v>
      </c>
      <c r="J109" s="114">
        <f>J110</f>
        <v>378.3</v>
      </c>
    </row>
    <row r="110" spans="1:10" ht="24">
      <c r="A110" s="8"/>
      <c r="B110" s="11"/>
      <c r="C110" s="7" t="s">
        <v>310</v>
      </c>
      <c r="D110" s="7" t="s">
        <v>237</v>
      </c>
      <c r="E110" s="7" t="s">
        <v>722</v>
      </c>
      <c r="F110" s="8" t="s">
        <v>248</v>
      </c>
      <c r="G110" s="34" t="s">
        <v>652</v>
      </c>
      <c r="H110" s="114">
        <v>725.9</v>
      </c>
      <c r="I110" s="114">
        <v>378.3</v>
      </c>
      <c r="J110" s="114">
        <v>378.3</v>
      </c>
    </row>
    <row r="111" spans="1:10" ht="60">
      <c r="A111" s="8"/>
      <c r="B111" s="11"/>
      <c r="C111" s="82" t="s">
        <v>310</v>
      </c>
      <c r="D111" s="82" t="s">
        <v>254</v>
      </c>
      <c r="E111" s="80"/>
      <c r="F111" s="82"/>
      <c r="G111" s="81" t="s">
        <v>57</v>
      </c>
      <c r="H111" s="113">
        <f t="shared" ref="H111:J112" si="18">H112</f>
        <v>3418.0889999999999</v>
      </c>
      <c r="I111" s="113">
        <f t="shared" si="18"/>
        <v>3418.0889999999999</v>
      </c>
      <c r="J111" s="113">
        <f t="shared" si="18"/>
        <v>3418.0889999999999</v>
      </c>
    </row>
    <row r="112" spans="1:10" ht="48">
      <c r="A112" s="8"/>
      <c r="B112" s="11"/>
      <c r="C112" s="8" t="s">
        <v>310</v>
      </c>
      <c r="D112" s="8" t="s">
        <v>254</v>
      </c>
      <c r="E112" s="7" t="s">
        <v>390</v>
      </c>
      <c r="F112" s="8"/>
      <c r="G112" s="34" t="s">
        <v>320</v>
      </c>
      <c r="H112" s="114">
        <f t="shared" si="18"/>
        <v>3418.0889999999999</v>
      </c>
      <c r="I112" s="114">
        <f t="shared" si="18"/>
        <v>3418.0889999999999</v>
      </c>
      <c r="J112" s="114">
        <f t="shared" si="18"/>
        <v>3418.0889999999999</v>
      </c>
    </row>
    <row r="113" spans="1:10" ht="84">
      <c r="A113" s="8"/>
      <c r="B113" s="11"/>
      <c r="C113" s="8" t="s">
        <v>310</v>
      </c>
      <c r="D113" s="8" t="s">
        <v>254</v>
      </c>
      <c r="E113" s="7" t="s">
        <v>229</v>
      </c>
      <c r="F113" s="8"/>
      <c r="G113" s="34" t="s">
        <v>316</v>
      </c>
      <c r="H113" s="114">
        <f>H114+H122</f>
        <v>3418.0889999999999</v>
      </c>
      <c r="I113" s="114">
        <f>I114+I122</f>
        <v>3418.0889999999999</v>
      </c>
      <c r="J113" s="114">
        <f>J114+J122</f>
        <v>3418.0889999999999</v>
      </c>
    </row>
    <row r="114" spans="1:10" ht="96">
      <c r="A114" s="8"/>
      <c r="B114" s="11"/>
      <c r="C114" s="8" t="s">
        <v>310</v>
      </c>
      <c r="D114" s="8" t="s">
        <v>254</v>
      </c>
      <c r="E114" s="7" t="s">
        <v>230</v>
      </c>
      <c r="F114" s="8"/>
      <c r="G114" s="34" t="s">
        <v>317</v>
      </c>
      <c r="H114" s="114">
        <f>H115+H118</f>
        <v>3118.0889999999999</v>
      </c>
      <c r="I114" s="114">
        <f>I115+I118</f>
        <v>3118.0889999999999</v>
      </c>
      <c r="J114" s="114">
        <f>J115+J118</f>
        <v>3118.0889999999999</v>
      </c>
    </row>
    <row r="115" spans="1:10" ht="48">
      <c r="A115" s="8"/>
      <c r="B115" s="11"/>
      <c r="C115" s="8" t="s">
        <v>310</v>
      </c>
      <c r="D115" s="8" t="s">
        <v>254</v>
      </c>
      <c r="E115" s="7" t="s">
        <v>433</v>
      </c>
      <c r="F115" s="8"/>
      <c r="G115" s="34" t="s">
        <v>197</v>
      </c>
      <c r="H115" s="114">
        <f t="shared" ref="H115:J116" si="19">H116</f>
        <v>315</v>
      </c>
      <c r="I115" s="114">
        <f t="shared" si="19"/>
        <v>315</v>
      </c>
      <c r="J115" s="114">
        <f t="shared" si="19"/>
        <v>315</v>
      </c>
    </row>
    <row r="116" spans="1:10" ht="36">
      <c r="A116" s="8"/>
      <c r="B116" s="11"/>
      <c r="C116" s="8" t="s">
        <v>310</v>
      </c>
      <c r="D116" s="8" t="s">
        <v>254</v>
      </c>
      <c r="E116" s="7" t="s">
        <v>433</v>
      </c>
      <c r="F116" s="17" t="s">
        <v>246</v>
      </c>
      <c r="G116" s="35" t="s">
        <v>655</v>
      </c>
      <c r="H116" s="114">
        <f t="shared" si="19"/>
        <v>315</v>
      </c>
      <c r="I116" s="114">
        <f t="shared" si="19"/>
        <v>315</v>
      </c>
      <c r="J116" s="114">
        <f t="shared" si="19"/>
        <v>315</v>
      </c>
    </row>
    <row r="117" spans="1:10" ht="24">
      <c r="A117" s="8"/>
      <c r="B117" s="11"/>
      <c r="C117" s="8" t="s">
        <v>310</v>
      </c>
      <c r="D117" s="8" t="s">
        <v>254</v>
      </c>
      <c r="E117" s="7" t="s">
        <v>433</v>
      </c>
      <c r="F117" s="8" t="s">
        <v>248</v>
      </c>
      <c r="G117" s="34" t="s">
        <v>652</v>
      </c>
      <c r="H117" s="114">
        <v>315</v>
      </c>
      <c r="I117" s="114">
        <v>315</v>
      </c>
      <c r="J117" s="114">
        <v>315</v>
      </c>
    </row>
    <row r="118" spans="1:10" ht="36">
      <c r="A118" s="8"/>
      <c r="B118" s="11"/>
      <c r="C118" s="8" t="s">
        <v>310</v>
      </c>
      <c r="D118" s="8" t="s">
        <v>254</v>
      </c>
      <c r="E118" s="7" t="s">
        <v>434</v>
      </c>
      <c r="F118" s="8"/>
      <c r="G118" s="34" t="s">
        <v>224</v>
      </c>
      <c r="H118" s="114">
        <f>H119</f>
        <v>2803.0889999999999</v>
      </c>
      <c r="I118" s="114">
        <f>I119</f>
        <v>2803.0889999999999</v>
      </c>
      <c r="J118" s="114">
        <f>J119</f>
        <v>2803.0889999999999</v>
      </c>
    </row>
    <row r="119" spans="1:10" ht="96">
      <c r="A119" s="8"/>
      <c r="B119" s="11"/>
      <c r="C119" s="8" t="s">
        <v>310</v>
      </c>
      <c r="D119" s="8" t="s">
        <v>254</v>
      </c>
      <c r="E119" s="7" t="s">
        <v>434</v>
      </c>
      <c r="F119" s="17" t="s">
        <v>549</v>
      </c>
      <c r="G119" s="35" t="s">
        <v>550</v>
      </c>
      <c r="H119" s="114">
        <f>H120+H121</f>
        <v>2803.0889999999999</v>
      </c>
      <c r="I119" s="114">
        <f>I120+I121</f>
        <v>2803.0889999999999</v>
      </c>
      <c r="J119" s="114">
        <f>J120+J121</f>
        <v>2803.0889999999999</v>
      </c>
    </row>
    <row r="120" spans="1:10">
      <c r="A120" s="8"/>
      <c r="B120" s="11"/>
      <c r="C120" s="8" t="s">
        <v>310</v>
      </c>
      <c r="D120" s="8" t="s">
        <v>254</v>
      </c>
      <c r="E120" s="7" t="s">
        <v>434</v>
      </c>
      <c r="F120" s="18" t="s">
        <v>556</v>
      </c>
      <c r="G120" s="36" t="s">
        <v>668</v>
      </c>
      <c r="H120" s="114">
        <v>2152.91</v>
      </c>
      <c r="I120" s="114">
        <v>2152.91</v>
      </c>
      <c r="J120" s="114">
        <v>2152.91</v>
      </c>
    </row>
    <row r="121" spans="1:10" ht="60">
      <c r="A121" s="8"/>
      <c r="B121" s="11"/>
      <c r="C121" s="8" t="s">
        <v>310</v>
      </c>
      <c r="D121" s="8" t="s">
        <v>254</v>
      </c>
      <c r="E121" s="7" t="s">
        <v>434</v>
      </c>
      <c r="F121" s="18">
        <v>119</v>
      </c>
      <c r="G121" s="36" t="s">
        <v>712</v>
      </c>
      <c r="H121" s="114">
        <v>650.17899999999997</v>
      </c>
      <c r="I121" s="114">
        <v>650.17899999999997</v>
      </c>
      <c r="J121" s="114">
        <v>650.17899999999997</v>
      </c>
    </row>
    <row r="122" spans="1:10" ht="48">
      <c r="A122" s="8"/>
      <c r="B122" s="11"/>
      <c r="C122" s="8" t="s">
        <v>310</v>
      </c>
      <c r="D122" s="8" t="s">
        <v>254</v>
      </c>
      <c r="E122" s="7" t="s">
        <v>524</v>
      </c>
      <c r="F122" s="18"/>
      <c r="G122" s="36" t="s">
        <v>318</v>
      </c>
      <c r="H122" s="114">
        <f t="shared" ref="H122:J124" si="20">H123</f>
        <v>300</v>
      </c>
      <c r="I122" s="114">
        <f t="shared" si="20"/>
        <v>300</v>
      </c>
      <c r="J122" s="114">
        <f t="shared" si="20"/>
        <v>300</v>
      </c>
    </row>
    <row r="123" spans="1:10" ht="72">
      <c r="A123" s="8"/>
      <c r="B123" s="11"/>
      <c r="C123" s="8" t="s">
        <v>310</v>
      </c>
      <c r="D123" s="8" t="s">
        <v>254</v>
      </c>
      <c r="E123" s="7" t="s">
        <v>435</v>
      </c>
      <c r="F123" s="8"/>
      <c r="G123" s="36" t="s">
        <v>319</v>
      </c>
      <c r="H123" s="114">
        <f t="shared" si="20"/>
        <v>300</v>
      </c>
      <c r="I123" s="114">
        <f t="shared" si="20"/>
        <v>300</v>
      </c>
      <c r="J123" s="114">
        <f t="shared" si="20"/>
        <v>300</v>
      </c>
    </row>
    <row r="124" spans="1:10" ht="36">
      <c r="A124" s="8"/>
      <c r="B124" s="11"/>
      <c r="C124" s="8" t="s">
        <v>310</v>
      </c>
      <c r="D124" s="8" t="s">
        <v>254</v>
      </c>
      <c r="E124" s="7" t="s">
        <v>435</v>
      </c>
      <c r="F124" s="17" t="s">
        <v>246</v>
      </c>
      <c r="G124" s="35" t="s">
        <v>655</v>
      </c>
      <c r="H124" s="114">
        <f t="shared" si="20"/>
        <v>300</v>
      </c>
      <c r="I124" s="114">
        <f t="shared" si="20"/>
        <v>300</v>
      </c>
      <c r="J124" s="114">
        <f t="shared" si="20"/>
        <v>300</v>
      </c>
    </row>
    <row r="125" spans="1:10" ht="24">
      <c r="A125" s="8"/>
      <c r="B125" s="11"/>
      <c r="C125" s="8" t="s">
        <v>310</v>
      </c>
      <c r="D125" s="8" t="s">
        <v>254</v>
      </c>
      <c r="E125" s="7" t="s">
        <v>435</v>
      </c>
      <c r="F125" s="8" t="s">
        <v>248</v>
      </c>
      <c r="G125" s="34" t="s">
        <v>652</v>
      </c>
      <c r="H125" s="114">
        <v>300</v>
      </c>
      <c r="I125" s="114">
        <v>300</v>
      </c>
      <c r="J125" s="114">
        <v>300</v>
      </c>
    </row>
    <row r="126" spans="1:10" ht="48">
      <c r="A126" s="8"/>
      <c r="B126" s="11"/>
      <c r="C126" s="82" t="s">
        <v>310</v>
      </c>
      <c r="D126" s="82">
        <v>14</v>
      </c>
      <c r="E126" s="80"/>
      <c r="F126" s="82"/>
      <c r="G126" s="81" t="s">
        <v>691</v>
      </c>
      <c r="H126" s="113">
        <f t="shared" ref="H126:H131" si="21">H127</f>
        <v>136</v>
      </c>
      <c r="I126" s="113">
        <f t="shared" ref="I126:J131" si="22">I127</f>
        <v>0</v>
      </c>
      <c r="J126" s="113">
        <f t="shared" si="22"/>
        <v>0</v>
      </c>
    </row>
    <row r="127" spans="1:10" ht="48">
      <c r="A127" s="8"/>
      <c r="B127" s="11"/>
      <c r="C127" s="8" t="s">
        <v>310</v>
      </c>
      <c r="D127" s="8">
        <v>14</v>
      </c>
      <c r="E127" s="7" t="s">
        <v>390</v>
      </c>
      <c r="F127" s="8"/>
      <c r="G127" s="34" t="s">
        <v>320</v>
      </c>
      <c r="H127" s="114">
        <f t="shared" si="21"/>
        <v>136</v>
      </c>
      <c r="I127" s="114">
        <f t="shared" si="22"/>
        <v>0</v>
      </c>
      <c r="J127" s="114">
        <f t="shared" si="22"/>
        <v>0</v>
      </c>
    </row>
    <row r="128" spans="1:10" ht="72">
      <c r="A128" s="8"/>
      <c r="B128" s="11"/>
      <c r="C128" s="8" t="s">
        <v>310</v>
      </c>
      <c r="D128" s="8">
        <v>14</v>
      </c>
      <c r="E128" s="21" t="s">
        <v>396</v>
      </c>
      <c r="F128" s="8"/>
      <c r="G128" s="22" t="s">
        <v>239</v>
      </c>
      <c r="H128" s="114">
        <f t="shared" si="21"/>
        <v>136</v>
      </c>
      <c r="I128" s="114">
        <f t="shared" si="22"/>
        <v>0</v>
      </c>
      <c r="J128" s="114">
        <f t="shared" si="22"/>
        <v>0</v>
      </c>
    </row>
    <row r="129" spans="1:10" ht="48">
      <c r="A129" s="8"/>
      <c r="B129" s="11"/>
      <c r="C129" s="8" t="s">
        <v>310</v>
      </c>
      <c r="D129" s="8">
        <v>14</v>
      </c>
      <c r="E129" s="7" t="s">
        <v>693</v>
      </c>
      <c r="F129" s="8"/>
      <c r="G129" s="34" t="s">
        <v>689</v>
      </c>
      <c r="H129" s="114">
        <f t="shared" si="21"/>
        <v>136</v>
      </c>
      <c r="I129" s="114">
        <f t="shared" si="22"/>
        <v>0</v>
      </c>
      <c r="J129" s="114">
        <f t="shared" si="22"/>
        <v>0</v>
      </c>
    </row>
    <row r="130" spans="1:10" ht="48">
      <c r="A130" s="8"/>
      <c r="B130" s="11"/>
      <c r="C130" s="8" t="s">
        <v>310</v>
      </c>
      <c r="D130" s="8">
        <v>14</v>
      </c>
      <c r="E130" s="7" t="s">
        <v>692</v>
      </c>
      <c r="F130" s="8"/>
      <c r="G130" s="34" t="s">
        <v>690</v>
      </c>
      <c r="H130" s="114">
        <f t="shared" si="21"/>
        <v>136</v>
      </c>
      <c r="I130" s="114">
        <f t="shared" si="22"/>
        <v>0</v>
      </c>
      <c r="J130" s="114">
        <f t="shared" si="22"/>
        <v>0</v>
      </c>
    </row>
    <row r="131" spans="1:10" ht="36">
      <c r="A131" s="8"/>
      <c r="B131" s="11"/>
      <c r="C131" s="8" t="s">
        <v>310</v>
      </c>
      <c r="D131" s="8">
        <v>14</v>
      </c>
      <c r="E131" s="7" t="s">
        <v>692</v>
      </c>
      <c r="F131" s="17" t="s">
        <v>246</v>
      </c>
      <c r="G131" s="35" t="s">
        <v>655</v>
      </c>
      <c r="H131" s="114">
        <f t="shared" si="21"/>
        <v>136</v>
      </c>
      <c r="I131" s="114">
        <f t="shared" si="22"/>
        <v>0</v>
      </c>
      <c r="J131" s="114">
        <f t="shared" si="22"/>
        <v>0</v>
      </c>
    </row>
    <row r="132" spans="1:10" ht="24">
      <c r="A132" s="8"/>
      <c r="B132" s="11"/>
      <c r="C132" s="8" t="s">
        <v>310</v>
      </c>
      <c r="D132" s="8">
        <v>14</v>
      </c>
      <c r="E132" s="7" t="s">
        <v>692</v>
      </c>
      <c r="F132" s="8" t="s">
        <v>248</v>
      </c>
      <c r="G132" s="34" t="s">
        <v>652</v>
      </c>
      <c r="H132" s="114">
        <v>136</v>
      </c>
      <c r="I132" s="114">
        <v>0</v>
      </c>
      <c r="J132" s="114">
        <v>0</v>
      </c>
    </row>
    <row r="133" spans="1:10">
      <c r="A133" s="8"/>
      <c r="B133" s="11"/>
      <c r="C133" s="11" t="s">
        <v>237</v>
      </c>
      <c r="D133" s="11" t="s">
        <v>238</v>
      </c>
      <c r="E133" s="12"/>
      <c r="F133" s="8"/>
      <c r="G133" s="38" t="s">
        <v>243</v>
      </c>
      <c r="H133" s="112">
        <f>H134+H141+H151+H182</f>
        <v>123366.45</v>
      </c>
      <c r="I133" s="112">
        <f t="shared" ref="I133:J133" si="23">I134+I141+I151+I182</f>
        <v>147621.875</v>
      </c>
      <c r="J133" s="112">
        <f t="shared" si="23"/>
        <v>148483.6</v>
      </c>
    </row>
    <row r="134" spans="1:10">
      <c r="A134" s="8"/>
      <c r="B134" s="11"/>
      <c r="C134" s="82" t="s">
        <v>237</v>
      </c>
      <c r="D134" s="80" t="s">
        <v>244</v>
      </c>
      <c r="E134" s="80"/>
      <c r="F134" s="82"/>
      <c r="G134" s="81" t="s">
        <v>245</v>
      </c>
      <c r="H134" s="113">
        <f>H135</f>
        <v>420</v>
      </c>
      <c r="I134" s="113">
        <f>I135</f>
        <v>567.20000000000005</v>
      </c>
      <c r="J134" s="113">
        <f>J135</f>
        <v>567.20000000000005</v>
      </c>
    </row>
    <row r="135" spans="1:10" ht="24">
      <c r="A135" s="8"/>
      <c r="B135" s="11"/>
      <c r="C135" s="8" t="s">
        <v>237</v>
      </c>
      <c r="D135" s="7" t="s">
        <v>244</v>
      </c>
      <c r="E135" s="7" t="s">
        <v>402</v>
      </c>
      <c r="F135" s="8"/>
      <c r="G135" s="34" t="s">
        <v>108</v>
      </c>
      <c r="H135" s="114">
        <f>H138</f>
        <v>420</v>
      </c>
      <c r="I135" s="114">
        <f>I138</f>
        <v>567.20000000000005</v>
      </c>
      <c r="J135" s="114">
        <f>J138</f>
        <v>567.20000000000005</v>
      </c>
    </row>
    <row r="136" spans="1:10" ht="72">
      <c r="A136" s="8"/>
      <c r="B136" s="11"/>
      <c r="C136" s="8" t="s">
        <v>237</v>
      </c>
      <c r="D136" s="7" t="s">
        <v>244</v>
      </c>
      <c r="E136" s="7" t="s">
        <v>530</v>
      </c>
      <c r="F136" s="7"/>
      <c r="G136" s="34" t="s">
        <v>109</v>
      </c>
      <c r="H136" s="114">
        <f>H138</f>
        <v>420</v>
      </c>
      <c r="I136" s="114">
        <f>I138</f>
        <v>567.20000000000005</v>
      </c>
      <c r="J136" s="114">
        <f>J138</f>
        <v>567.20000000000005</v>
      </c>
    </row>
    <row r="137" spans="1:10" ht="72">
      <c r="A137" s="8"/>
      <c r="B137" s="11"/>
      <c r="C137" s="8" t="s">
        <v>237</v>
      </c>
      <c r="D137" s="7" t="s">
        <v>244</v>
      </c>
      <c r="E137" s="7" t="s">
        <v>532</v>
      </c>
      <c r="F137" s="7"/>
      <c r="G137" s="34" t="s">
        <v>661</v>
      </c>
      <c r="H137" s="114">
        <f t="shared" ref="H137:J139" si="24">H138</f>
        <v>420</v>
      </c>
      <c r="I137" s="114">
        <f t="shared" si="24"/>
        <v>567.20000000000005</v>
      </c>
      <c r="J137" s="114">
        <f t="shared" si="24"/>
        <v>567.20000000000005</v>
      </c>
    </row>
    <row r="138" spans="1:10" ht="24">
      <c r="A138" s="8"/>
      <c r="B138" s="11"/>
      <c r="C138" s="8" t="s">
        <v>237</v>
      </c>
      <c r="D138" s="7" t="s">
        <v>244</v>
      </c>
      <c r="E138" s="7" t="s">
        <v>437</v>
      </c>
      <c r="F138" s="7"/>
      <c r="G138" s="34" t="s">
        <v>293</v>
      </c>
      <c r="H138" s="114">
        <f t="shared" si="24"/>
        <v>420</v>
      </c>
      <c r="I138" s="114">
        <f t="shared" si="24"/>
        <v>567.20000000000005</v>
      </c>
      <c r="J138" s="114">
        <f t="shared" si="24"/>
        <v>567.20000000000005</v>
      </c>
    </row>
    <row r="139" spans="1:10" ht="48">
      <c r="A139" s="8"/>
      <c r="B139" s="11"/>
      <c r="C139" s="8" t="s">
        <v>237</v>
      </c>
      <c r="D139" s="7" t="s">
        <v>244</v>
      </c>
      <c r="E139" s="7" t="s">
        <v>437</v>
      </c>
      <c r="F139" s="20" t="s">
        <v>286</v>
      </c>
      <c r="G139" s="35" t="s">
        <v>653</v>
      </c>
      <c r="H139" s="114">
        <f t="shared" si="24"/>
        <v>420</v>
      </c>
      <c r="I139" s="114">
        <f t="shared" si="24"/>
        <v>567.20000000000005</v>
      </c>
      <c r="J139" s="114">
        <f t="shared" si="24"/>
        <v>567.20000000000005</v>
      </c>
    </row>
    <row r="140" spans="1:10" ht="84">
      <c r="A140" s="8"/>
      <c r="B140" s="11"/>
      <c r="C140" s="8" t="s">
        <v>237</v>
      </c>
      <c r="D140" s="7" t="s">
        <v>244</v>
      </c>
      <c r="E140" s="7" t="s">
        <v>437</v>
      </c>
      <c r="F140" s="7" t="s">
        <v>291</v>
      </c>
      <c r="G140" s="34" t="s">
        <v>626</v>
      </c>
      <c r="H140" s="114">
        <v>420</v>
      </c>
      <c r="I140" s="114">
        <v>567.20000000000005</v>
      </c>
      <c r="J140" s="114">
        <v>567.20000000000005</v>
      </c>
    </row>
    <row r="141" spans="1:10">
      <c r="A141" s="8"/>
      <c r="B141" s="11"/>
      <c r="C141" s="82" t="s">
        <v>237</v>
      </c>
      <c r="D141" s="82" t="s">
        <v>250</v>
      </c>
      <c r="E141" s="80"/>
      <c r="F141" s="82"/>
      <c r="G141" s="81" t="s">
        <v>251</v>
      </c>
      <c r="H141" s="113">
        <f t="shared" ref="H141:J143" si="25">H142</f>
        <v>1977.5</v>
      </c>
      <c r="I141" s="113">
        <f t="shared" si="25"/>
        <v>2066.4</v>
      </c>
      <c r="J141" s="113">
        <f t="shared" si="25"/>
        <v>2157.4</v>
      </c>
    </row>
    <row r="142" spans="1:10" ht="48">
      <c r="A142" s="8"/>
      <c r="B142" s="11"/>
      <c r="C142" s="8" t="s">
        <v>237</v>
      </c>
      <c r="D142" s="8" t="s">
        <v>250</v>
      </c>
      <c r="E142" s="7" t="s">
        <v>39</v>
      </c>
      <c r="F142" s="8"/>
      <c r="G142" s="42" t="s">
        <v>521</v>
      </c>
      <c r="H142" s="114">
        <f t="shared" si="25"/>
        <v>1977.5</v>
      </c>
      <c r="I142" s="114">
        <f t="shared" si="25"/>
        <v>2066.4</v>
      </c>
      <c r="J142" s="114">
        <f t="shared" si="25"/>
        <v>2157.4</v>
      </c>
    </row>
    <row r="143" spans="1:10" ht="48">
      <c r="A143" s="8"/>
      <c r="B143" s="11"/>
      <c r="C143" s="8" t="s">
        <v>237</v>
      </c>
      <c r="D143" s="8" t="s">
        <v>250</v>
      </c>
      <c r="E143" s="7" t="s">
        <v>40</v>
      </c>
      <c r="F143" s="8"/>
      <c r="G143" s="34" t="s">
        <v>522</v>
      </c>
      <c r="H143" s="114">
        <f>H144</f>
        <v>1977.5</v>
      </c>
      <c r="I143" s="114">
        <f t="shared" si="25"/>
        <v>2066.4</v>
      </c>
      <c r="J143" s="114">
        <f t="shared" si="25"/>
        <v>2157.4</v>
      </c>
    </row>
    <row r="144" spans="1:10" ht="24">
      <c r="A144" s="8"/>
      <c r="B144" s="11"/>
      <c r="C144" s="8" t="s">
        <v>237</v>
      </c>
      <c r="D144" s="8" t="s">
        <v>250</v>
      </c>
      <c r="E144" s="7" t="s">
        <v>42</v>
      </c>
      <c r="F144" s="8"/>
      <c r="G144" s="34" t="s">
        <v>258</v>
      </c>
      <c r="H144" s="114">
        <f>H148+H145</f>
        <v>1977.5</v>
      </c>
      <c r="I144" s="114">
        <f t="shared" ref="I144:J144" si="26">I148+I145</f>
        <v>2066.4</v>
      </c>
      <c r="J144" s="114">
        <f t="shared" si="26"/>
        <v>2157.4</v>
      </c>
    </row>
    <row r="145" spans="1:10" ht="36">
      <c r="A145" s="8"/>
      <c r="B145" s="11"/>
      <c r="C145" s="8" t="s">
        <v>237</v>
      </c>
      <c r="D145" s="8" t="s">
        <v>250</v>
      </c>
      <c r="E145" s="7" t="s">
        <v>599</v>
      </c>
      <c r="F145" s="8"/>
      <c r="G145" s="34" t="s">
        <v>598</v>
      </c>
      <c r="H145" s="114">
        <f>H146</f>
        <v>1483.1</v>
      </c>
      <c r="I145" s="114">
        <f t="shared" ref="I145:J145" si="27">I146</f>
        <v>1549.8</v>
      </c>
      <c r="J145" s="114">
        <f t="shared" si="27"/>
        <v>1618</v>
      </c>
    </row>
    <row r="146" spans="1:10" ht="36">
      <c r="A146" s="8"/>
      <c r="B146" s="11"/>
      <c r="C146" s="8" t="s">
        <v>237</v>
      </c>
      <c r="D146" s="8" t="s">
        <v>250</v>
      </c>
      <c r="E146" s="7" t="s">
        <v>599</v>
      </c>
      <c r="F146" s="17" t="s">
        <v>246</v>
      </c>
      <c r="G146" s="35" t="s">
        <v>703</v>
      </c>
      <c r="H146" s="114">
        <f>H147</f>
        <v>1483.1</v>
      </c>
      <c r="I146" s="114">
        <f t="shared" ref="I146:J146" si="28">I147</f>
        <v>1549.8</v>
      </c>
      <c r="J146" s="114">
        <f t="shared" si="28"/>
        <v>1618</v>
      </c>
    </row>
    <row r="147" spans="1:10" ht="24">
      <c r="A147" s="8"/>
      <c r="B147" s="11"/>
      <c r="C147" s="8" t="s">
        <v>237</v>
      </c>
      <c r="D147" s="8" t="s">
        <v>250</v>
      </c>
      <c r="E147" s="7" t="s">
        <v>599</v>
      </c>
      <c r="F147" s="8" t="s">
        <v>248</v>
      </c>
      <c r="G147" s="34" t="s">
        <v>704</v>
      </c>
      <c r="H147" s="114">
        <v>1483.1</v>
      </c>
      <c r="I147" s="114">
        <v>1549.8</v>
      </c>
      <c r="J147" s="114">
        <v>1618</v>
      </c>
    </row>
    <row r="148" spans="1:10" ht="48">
      <c r="A148" s="8"/>
      <c r="B148" s="11"/>
      <c r="C148" s="8" t="s">
        <v>237</v>
      </c>
      <c r="D148" s="8" t="s">
        <v>250</v>
      </c>
      <c r="E148" s="7" t="s">
        <v>440</v>
      </c>
      <c r="F148" s="8"/>
      <c r="G148" s="34" t="s">
        <v>257</v>
      </c>
      <c r="H148" s="114">
        <f t="shared" ref="H148:J149" si="29">H149</f>
        <v>494.4</v>
      </c>
      <c r="I148" s="114">
        <f t="shared" si="29"/>
        <v>516.6</v>
      </c>
      <c r="J148" s="114">
        <f t="shared" si="29"/>
        <v>539.4</v>
      </c>
    </row>
    <row r="149" spans="1:10" ht="36">
      <c r="A149" s="8"/>
      <c r="B149" s="11"/>
      <c r="C149" s="8" t="s">
        <v>237</v>
      </c>
      <c r="D149" s="8" t="s">
        <v>250</v>
      </c>
      <c r="E149" s="7" t="s">
        <v>440</v>
      </c>
      <c r="F149" s="17" t="s">
        <v>246</v>
      </c>
      <c r="G149" s="35" t="s">
        <v>655</v>
      </c>
      <c r="H149" s="114">
        <f t="shared" si="29"/>
        <v>494.4</v>
      </c>
      <c r="I149" s="114">
        <f t="shared" si="29"/>
        <v>516.6</v>
      </c>
      <c r="J149" s="114">
        <f t="shared" si="29"/>
        <v>539.4</v>
      </c>
    </row>
    <row r="150" spans="1:10" ht="24">
      <c r="A150" s="8"/>
      <c r="B150" s="11"/>
      <c r="C150" s="8" t="s">
        <v>237</v>
      </c>
      <c r="D150" s="8" t="s">
        <v>250</v>
      </c>
      <c r="E150" s="7" t="s">
        <v>440</v>
      </c>
      <c r="F150" s="8" t="s">
        <v>248</v>
      </c>
      <c r="G150" s="34" t="s">
        <v>652</v>
      </c>
      <c r="H150" s="114">
        <v>494.4</v>
      </c>
      <c r="I150" s="114">
        <v>516.6</v>
      </c>
      <c r="J150" s="114">
        <v>539.4</v>
      </c>
    </row>
    <row r="151" spans="1:10" ht="24">
      <c r="A151" s="8"/>
      <c r="B151" s="11"/>
      <c r="C151" s="82" t="s">
        <v>237</v>
      </c>
      <c r="D151" s="82" t="s">
        <v>254</v>
      </c>
      <c r="E151" s="80"/>
      <c r="F151" s="82"/>
      <c r="G151" s="81" t="s">
        <v>34</v>
      </c>
      <c r="H151" s="113">
        <f t="shared" ref="H151:J152" si="30">H152</f>
        <v>119588.95</v>
      </c>
      <c r="I151" s="113">
        <f t="shared" si="30"/>
        <v>144122.27499999999</v>
      </c>
      <c r="J151" s="113">
        <f t="shared" si="30"/>
        <v>144893</v>
      </c>
    </row>
    <row r="152" spans="1:10" ht="48">
      <c r="A152" s="8"/>
      <c r="B152" s="11"/>
      <c r="C152" s="8" t="s">
        <v>237</v>
      </c>
      <c r="D152" s="8" t="s">
        <v>254</v>
      </c>
      <c r="E152" s="7" t="s">
        <v>39</v>
      </c>
      <c r="F152" s="8"/>
      <c r="G152" s="42" t="s">
        <v>521</v>
      </c>
      <c r="H152" s="114">
        <f t="shared" si="30"/>
        <v>119588.95</v>
      </c>
      <c r="I152" s="114">
        <f t="shared" si="30"/>
        <v>144122.27499999999</v>
      </c>
      <c r="J152" s="114">
        <f t="shared" si="30"/>
        <v>144893</v>
      </c>
    </row>
    <row r="153" spans="1:10" ht="72">
      <c r="A153" s="8"/>
      <c r="B153" s="11"/>
      <c r="C153" s="8" t="s">
        <v>237</v>
      </c>
      <c r="D153" s="8" t="s">
        <v>254</v>
      </c>
      <c r="E153" s="7" t="s">
        <v>375</v>
      </c>
      <c r="F153" s="8"/>
      <c r="G153" s="34" t="s">
        <v>409</v>
      </c>
      <c r="H153" s="114">
        <f>H154+H158+H162+H169</f>
        <v>119588.95</v>
      </c>
      <c r="I153" s="114">
        <f t="shared" ref="I153" si="31">I154+I158+I162+I169</f>
        <v>144122.27499999999</v>
      </c>
      <c r="J153" s="114">
        <f>J154+J158+J162+J169</f>
        <v>144893</v>
      </c>
    </row>
    <row r="154" spans="1:10" ht="60">
      <c r="A154" s="8"/>
      <c r="B154" s="11"/>
      <c r="C154" s="8" t="s">
        <v>237</v>
      </c>
      <c r="D154" s="8" t="s">
        <v>254</v>
      </c>
      <c r="E154" s="7" t="s">
        <v>373</v>
      </c>
      <c r="F154" s="8"/>
      <c r="G154" s="34" t="s">
        <v>418</v>
      </c>
      <c r="H154" s="114">
        <f t="shared" ref="H154:J156" si="32">H155</f>
        <v>3037.4</v>
      </c>
      <c r="I154" s="114">
        <f t="shared" si="32"/>
        <v>3174.1</v>
      </c>
      <c r="J154" s="114">
        <f t="shared" si="32"/>
        <v>3313.8</v>
      </c>
    </row>
    <row r="155" spans="1:10" s="2" customFormat="1" ht="96">
      <c r="A155" s="8"/>
      <c r="B155" s="11"/>
      <c r="C155" s="8" t="s">
        <v>237</v>
      </c>
      <c r="D155" s="8" t="s">
        <v>254</v>
      </c>
      <c r="E155" s="19" t="s">
        <v>374</v>
      </c>
      <c r="F155" s="49"/>
      <c r="G155" s="41" t="s">
        <v>201</v>
      </c>
      <c r="H155" s="114">
        <f t="shared" si="32"/>
        <v>3037.4</v>
      </c>
      <c r="I155" s="114">
        <f t="shared" si="32"/>
        <v>3174.1</v>
      </c>
      <c r="J155" s="114">
        <f t="shared" si="32"/>
        <v>3313.8</v>
      </c>
    </row>
    <row r="156" spans="1:10" ht="36">
      <c r="A156" s="8"/>
      <c r="B156" s="11"/>
      <c r="C156" s="8" t="s">
        <v>237</v>
      </c>
      <c r="D156" s="8" t="s">
        <v>254</v>
      </c>
      <c r="E156" s="19" t="s">
        <v>374</v>
      </c>
      <c r="F156" s="17" t="s">
        <v>246</v>
      </c>
      <c r="G156" s="35" t="s">
        <v>655</v>
      </c>
      <c r="H156" s="114">
        <f>H157</f>
        <v>3037.4</v>
      </c>
      <c r="I156" s="114">
        <f t="shared" si="32"/>
        <v>3174.1</v>
      </c>
      <c r="J156" s="114">
        <f t="shared" si="32"/>
        <v>3313.8</v>
      </c>
    </row>
    <row r="157" spans="1:10" ht="24">
      <c r="A157" s="8"/>
      <c r="B157" s="11"/>
      <c r="C157" s="8" t="s">
        <v>237</v>
      </c>
      <c r="D157" s="8" t="s">
        <v>254</v>
      </c>
      <c r="E157" s="19" t="s">
        <v>374</v>
      </c>
      <c r="F157" s="8" t="s">
        <v>248</v>
      </c>
      <c r="G157" s="34" t="s">
        <v>652</v>
      </c>
      <c r="H157" s="114">
        <v>3037.4</v>
      </c>
      <c r="I157" s="114">
        <v>3174.1</v>
      </c>
      <c r="J157" s="114">
        <v>3313.8</v>
      </c>
    </row>
    <row r="158" spans="1:10" ht="72">
      <c r="A158" s="8"/>
      <c r="B158" s="11"/>
      <c r="C158" s="8" t="s">
        <v>237</v>
      </c>
      <c r="D158" s="8" t="s">
        <v>254</v>
      </c>
      <c r="E158" s="19" t="s">
        <v>90</v>
      </c>
      <c r="F158" s="8"/>
      <c r="G158" s="34" t="s">
        <v>89</v>
      </c>
      <c r="H158" s="114">
        <f>H159</f>
        <v>180.3</v>
      </c>
      <c r="I158" s="114">
        <f t="shared" ref="H158:J160" si="33">I159</f>
        <v>102.3</v>
      </c>
      <c r="J158" s="114">
        <f t="shared" si="33"/>
        <v>109.7</v>
      </c>
    </row>
    <row r="159" spans="1:10" ht="96">
      <c r="A159" s="8"/>
      <c r="B159" s="11"/>
      <c r="C159" s="8" t="s">
        <v>237</v>
      </c>
      <c r="D159" s="8" t="s">
        <v>254</v>
      </c>
      <c r="E159" s="19" t="s">
        <v>87</v>
      </c>
      <c r="F159" s="8"/>
      <c r="G159" s="34" t="s">
        <v>88</v>
      </c>
      <c r="H159" s="114">
        <f>H160</f>
        <v>180.3</v>
      </c>
      <c r="I159" s="114">
        <f>I160</f>
        <v>102.3</v>
      </c>
      <c r="J159" s="114">
        <f>J160</f>
        <v>109.7</v>
      </c>
    </row>
    <row r="160" spans="1:10" ht="36">
      <c r="A160" s="8"/>
      <c r="B160" s="11"/>
      <c r="C160" s="8" t="s">
        <v>237</v>
      </c>
      <c r="D160" s="8" t="s">
        <v>254</v>
      </c>
      <c r="E160" s="19" t="s">
        <v>87</v>
      </c>
      <c r="F160" s="17" t="s">
        <v>246</v>
      </c>
      <c r="G160" s="35" t="s">
        <v>655</v>
      </c>
      <c r="H160" s="114">
        <f t="shared" si="33"/>
        <v>180.3</v>
      </c>
      <c r="I160" s="114">
        <f t="shared" si="33"/>
        <v>102.3</v>
      </c>
      <c r="J160" s="114">
        <f t="shared" si="33"/>
        <v>109.7</v>
      </c>
    </row>
    <row r="161" spans="1:10" ht="24">
      <c r="A161" s="8"/>
      <c r="B161" s="11"/>
      <c r="C161" s="8" t="s">
        <v>237</v>
      </c>
      <c r="D161" s="8" t="s">
        <v>254</v>
      </c>
      <c r="E161" s="19" t="s">
        <v>87</v>
      </c>
      <c r="F161" s="8" t="s">
        <v>248</v>
      </c>
      <c r="G161" s="34" t="s">
        <v>652</v>
      </c>
      <c r="H161" s="114">
        <v>180.3</v>
      </c>
      <c r="I161" s="114">
        <v>102.3</v>
      </c>
      <c r="J161" s="114">
        <v>109.7</v>
      </c>
    </row>
    <row r="162" spans="1:10" ht="60">
      <c r="A162" s="8"/>
      <c r="B162" s="11"/>
      <c r="C162" s="8" t="s">
        <v>237</v>
      </c>
      <c r="D162" s="8" t="s">
        <v>254</v>
      </c>
      <c r="E162" s="19" t="s">
        <v>705</v>
      </c>
      <c r="F162" s="8"/>
      <c r="G162" s="34" t="s">
        <v>706</v>
      </c>
      <c r="H162" s="114">
        <f>H163+H166</f>
        <v>7182.25</v>
      </c>
      <c r="I162" s="114">
        <f t="shared" ref="I162:J162" si="34">I163+I166</f>
        <v>7182.25</v>
      </c>
      <c r="J162" s="114">
        <f t="shared" si="34"/>
        <v>7182.25</v>
      </c>
    </row>
    <row r="163" spans="1:10" ht="84">
      <c r="A163" s="8"/>
      <c r="B163" s="11"/>
      <c r="C163" s="8" t="s">
        <v>237</v>
      </c>
      <c r="D163" s="8" t="s">
        <v>254</v>
      </c>
      <c r="E163" s="92" t="s">
        <v>707</v>
      </c>
      <c r="F163" s="8"/>
      <c r="G163" s="34" t="s">
        <v>708</v>
      </c>
      <c r="H163" s="114">
        <f>H164</f>
        <v>5745.8</v>
      </c>
      <c r="I163" s="114">
        <f t="shared" ref="I163:J163" si="35">I164</f>
        <v>5745.8</v>
      </c>
      <c r="J163" s="114">
        <f t="shared" si="35"/>
        <v>5745.8</v>
      </c>
    </row>
    <row r="164" spans="1:10" ht="36">
      <c r="A164" s="8"/>
      <c r="B164" s="11"/>
      <c r="C164" s="8" t="s">
        <v>237</v>
      </c>
      <c r="D164" s="8" t="s">
        <v>254</v>
      </c>
      <c r="E164" s="92" t="s">
        <v>707</v>
      </c>
      <c r="F164" s="17" t="s">
        <v>246</v>
      </c>
      <c r="G164" s="35" t="s">
        <v>655</v>
      </c>
      <c r="H164" s="114">
        <f>H165</f>
        <v>5745.8</v>
      </c>
      <c r="I164" s="114">
        <f t="shared" ref="I164:J164" si="36">I165</f>
        <v>5745.8</v>
      </c>
      <c r="J164" s="114">
        <f t="shared" si="36"/>
        <v>5745.8</v>
      </c>
    </row>
    <row r="165" spans="1:10" ht="24">
      <c r="A165" s="8"/>
      <c r="B165" s="11"/>
      <c r="C165" s="8" t="s">
        <v>237</v>
      </c>
      <c r="D165" s="8" t="s">
        <v>254</v>
      </c>
      <c r="E165" s="92" t="s">
        <v>707</v>
      </c>
      <c r="F165" s="8" t="s">
        <v>248</v>
      </c>
      <c r="G165" s="34" t="s">
        <v>652</v>
      </c>
      <c r="H165" s="114">
        <v>5745.8</v>
      </c>
      <c r="I165" s="114">
        <v>5745.8</v>
      </c>
      <c r="J165" s="114">
        <v>5745.8</v>
      </c>
    </row>
    <row r="166" spans="1:10" ht="96">
      <c r="A166" s="8"/>
      <c r="B166" s="11"/>
      <c r="C166" s="8" t="s">
        <v>237</v>
      </c>
      <c r="D166" s="8" t="s">
        <v>254</v>
      </c>
      <c r="E166" s="19" t="s">
        <v>725</v>
      </c>
      <c r="F166" s="8"/>
      <c r="G166" s="34" t="s">
        <v>726</v>
      </c>
      <c r="H166" s="114">
        <f>H167</f>
        <v>1436.45</v>
      </c>
      <c r="I166" s="114">
        <f t="shared" ref="I166:J166" si="37">I167</f>
        <v>1436.45</v>
      </c>
      <c r="J166" s="114">
        <f t="shared" si="37"/>
        <v>1436.45</v>
      </c>
    </row>
    <row r="167" spans="1:10" ht="36">
      <c r="A167" s="8"/>
      <c r="B167" s="11"/>
      <c r="C167" s="8" t="s">
        <v>237</v>
      </c>
      <c r="D167" s="8" t="s">
        <v>254</v>
      </c>
      <c r="E167" s="19" t="s">
        <v>725</v>
      </c>
      <c r="F167" s="17" t="s">
        <v>246</v>
      </c>
      <c r="G167" s="35" t="s">
        <v>655</v>
      </c>
      <c r="H167" s="114">
        <f>H168</f>
        <v>1436.45</v>
      </c>
      <c r="I167" s="114">
        <f t="shared" ref="I167:J167" si="38">I168</f>
        <v>1436.45</v>
      </c>
      <c r="J167" s="114">
        <f t="shared" si="38"/>
        <v>1436.45</v>
      </c>
    </row>
    <row r="168" spans="1:10" ht="24">
      <c r="A168" s="8"/>
      <c r="B168" s="11"/>
      <c r="C168" s="8" t="s">
        <v>237</v>
      </c>
      <c r="D168" s="8" t="s">
        <v>254</v>
      </c>
      <c r="E168" s="19" t="s">
        <v>725</v>
      </c>
      <c r="F168" s="8" t="s">
        <v>248</v>
      </c>
      <c r="G168" s="34" t="s">
        <v>652</v>
      </c>
      <c r="H168" s="114">
        <v>1436.45</v>
      </c>
      <c r="I168" s="114">
        <v>1436.45</v>
      </c>
      <c r="J168" s="114">
        <v>1436.45</v>
      </c>
    </row>
    <row r="169" spans="1:10" ht="60">
      <c r="A169" s="8"/>
      <c r="B169" s="11"/>
      <c r="C169" s="8" t="s">
        <v>237</v>
      </c>
      <c r="D169" s="8" t="s">
        <v>254</v>
      </c>
      <c r="E169" s="92" t="s">
        <v>717</v>
      </c>
      <c r="F169" s="8"/>
      <c r="G169" s="34" t="s">
        <v>713</v>
      </c>
      <c r="H169" s="114">
        <f>H170+H176+H173+H179</f>
        <v>109189</v>
      </c>
      <c r="I169" s="114">
        <f t="shared" ref="I169:J169" si="39">I170+I176+I173+I179</f>
        <v>133663.625</v>
      </c>
      <c r="J169" s="114">
        <f t="shared" si="39"/>
        <v>134287.25</v>
      </c>
    </row>
    <row r="170" spans="1:10" ht="60">
      <c r="A170" s="8"/>
      <c r="B170" s="11"/>
      <c r="C170" s="8" t="s">
        <v>237</v>
      </c>
      <c r="D170" s="8" t="s">
        <v>254</v>
      </c>
      <c r="E170" s="92" t="s">
        <v>715</v>
      </c>
      <c r="F170" s="8"/>
      <c r="G170" s="34" t="s">
        <v>714</v>
      </c>
      <c r="H170" s="114">
        <f>H171</f>
        <v>10861.9</v>
      </c>
      <c r="I170" s="114">
        <f t="shared" ref="I170:J170" si="40">I171</f>
        <v>11339.9</v>
      </c>
      <c r="J170" s="114">
        <f t="shared" si="40"/>
        <v>11838.8</v>
      </c>
    </row>
    <row r="171" spans="1:10" ht="36">
      <c r="A171" s="8"/>
      <c r="B171" s="11"/>
      <c r="C171" s="8" t="s">
        <v>237</v>
      </c>
      <c r="D171" s="8" t="s">
        <v>254</v>
      </c>
      <c r="E171" s="92" t="s">
        <v>715</v>
      </c>
      <c r="F171" s="17" t="s">
        <v>246</v>
      </c>
      <c r="G171" s="35" t="s">
        <v>655</v>
      </c>
      <c r="H171" s="114">
        <f>H172</f>
        <v>10861.9</v>
      </c>
      <c r="I171" s="114">
        <f t="shared" ref="I171:J171" si="41">I172</f>
        <v>11339.9</v>
      </c>
      <c r="J171" s="114">
        <f t="shared" si="41"/>
        <v>11838.8</v>
      </c>
    </row>
    <row r="172" spans="1:10" ht="24">
      <c r="A172" s="8"/>
      <c r="B172" s="11"/>
      <c r="C172" s="8" t="s">
        <v>237</v>
      </c>
      <c r="D172" s="8" t="s">
        <v>254</v>
      </c>
      <c r="E172" s="92" t="s">
        <v>715</v>
      </c>
      <c r="F172" s="8" t="s">
        <v>248</v>
      </c>
      <c r="G172" s="34" t="s">
        <v>652</v>
      </c>
      <c r="H172" s="114">
        <v>10861.9</v>
      </c>
      <c r="I172" s="114">
        <v>11339.9</v>
      </c>
      <c r="J172" s="114">
        <v>11838.8</v>
      </c>
    </row>
    <row r="173" spans="1:10" ht="72">
      <c r="A173" s="8"/>
      <c r="B173" s="11"/>
      <c r="C173" s="8" t="s">
        <v>237</v>
      </c>
      <c r="D173" s="8" t="s">
        <v>254</v>
      </c>
      <c r="E173" s="92" t="s">
        <v>728</v>
      </c>
      <c r="F173" s="8"/>
      <c r="G173" s="34" t="s">
        <v>727</v>
      </c>
      <c r="H173" s="114">
        <f>H174</f>
        <v>2715.4749999999999</v>
      </c>
      <c r="I173" s="114">
        <f t="shared" ref="I173:J173" si="42">I174</f>
        <v>2834.9749999999999</v>
      </c>
      <c r="J173" s="114">
        <f t="shared" si="42"/>
        <v>2959.7</v>
      </c>
    </row>
    <row r="174" spans="1:10" ht="36">
      <c r="A174" s="8"/>
      <c r="B174" s="11"/>
      <c r="C174" s="8" t="s">
        <v>237</v>
      </c>
      <c r="D174" s="8" t="s">
        <v>254</v>
      </c>
      <c r="E174" s="92" t="s">
        <v>728</v>
      </c>
      <c r="F174" s="17" t="s">
        <v>246</v>
      </c>
      <c r="G174" s="35" t="s">
        <v>655</v>
      </c>
      <c r="H174" s="114">
        <f>H175</f>
        <v>2715.4749999999999</v>
      </c>
      <c r="I174" s="114">
        <f t="shared" ref="I174:J174" si="43">I175</f>
        <v>2834.9749999999999</v>
      </c>
      <c r="J174" s="114">
        <f t="shared" si="43"/>
        <v>2959.7</v>
      </c>
    </row>
    <row r="175" spans="1:10" ht="24">
      <c r="A175" s="8"/>
      <c r="B175" s="11"/>
      <c r="C175" s="8" t="s">
        <v>237</v>
      </c>
      <c r="D175" s="8" t="s">
        <v>254</v>
      </c>
      <c r="E175" s="92" t="s">
        <v>728</v>
      </c>
      <c r="F175" s="8" t="s">
        <v>248</v>
      </c>
      <c r="G175" s="34" t="s">
        <v>652</v>
      </c>
      <c r="H175" s="114">
        <v>2715.4749999999999</v>
      </c>
      <c r="I175" s="114">
        <v>2834.9749999999999</v>
      </c>
      <c r="J175" s="114">
        <v>2959.7</v>
      </c>
    </row>
    <row r="176" spans="1:10" ht="36">
      <c r="A176" s="8"/>
      <c r="B176" s="11"/>
      <c r="C176" s="8" t="s">
        <v>237</v>
      </c>
      <c r="D176" s="8" t="s">
        <v>254</v>
      </c>
      <c r="E176" s="92" t="s">
        <v>716</v>
      </c>
      <c r="F176" s="8"/>
      <c r="G176" s="34" t="s">
        <v>718</v>
      </c>
      <c r="H176" s="114">
        <f>H177</f>
        <v>76489.3</v>
      </c>
      <c r="I176" s="114">
        <f t="shared" ref="I176:J177" si="44">I177</f>
        <v>95591</v>
      </c>
      <c r="J176" s="114">
        <f t="shared" si="44"/>
        <v>95591</v>
      </c>
    </row>
    <row r="177" spans="1:10" ht="36">
      <c r="A177" s="8"/>
      <c r="B177" s="11"/>
      <c r="C177" s="8" t="s">
        <v>237</v>
      </c>
      <c r="D177" s="8" t="s">
        <v>254</v>
      </c>
      <c r="E177" s="92" t="s">
        <v>716</v>
      </c>
      <c r="F177" s="17" t="s">
        <v>246</v>
      </c>
      <c r="G177" s="35" t="s">
        <v>655</v>
      </c>
      <c r="H177" s="114">
        <f>H178</f>
        <v>76489.3</v>
      </c>
      <c r="I177" s="114">
        <f t="shared" si="44"/>
        <v>95591</v>
      </c>
      <c r="J177" s="114">
        <f t="shared" si="44"/>
        <v>95591</v>
      </c>
    </row>
    <row r="178" spans="1:10" ht="24">
      <c r="A178" s="8"/>
      <c r="B178" s="11"/>
      <c r="C178" s="8" t="s">
        <v>237</v>
      </c>
      <c r="D178" s="8" t="s">
        <v>254</v>
      </c>
      <c r="E178" s="92" t="s">
        <v>716</v>
      </c>
      <c r="F178" s="8" t="s">
        <v>248</v>
      </c>
      <c r="G178" s="34" t="s">
        <v>652</v>
      </c>
      <c r="H178" s="114">
        <v>76489.3</v>
      </c>
      <c r="I178" s="114">
        <v>95591</v>
      </c>
      <c r="J178" s="114">
        <v>95591</v>
      </c>
    </row>
    <row r="179" spans="1:10" ht="48">
      <c r="A179" s="8"/>
      <c r="B179" s="11"/>
      <c r="C179" s="8" t="s">
        <v>237</v>
      </c>
      <c r="D179" s="8" t="s">
        <v>254</v>
      </c>
      <c r="E179" s="92" t="s">
        <v>729</v>
      </c>
      <c r="F179" s="8"/>
      <c r="G179" s="34" t="s">
        <v>730</v>
      </c>
      <c r="H179" s="114">
        <f>H180</f>
        <v>19122.325000000001</v>
      </c>
      <c r="I179" s="114">
        <f t="shared" ref="I179:J180" si="45">I180</f>
        <v>23897.75</v>
      </c>
      <c r="J179" s="114">
        <f t="shared" si="45"/>
        <v>23897.75</v>
      </c>
    </row>
    <row r="180" spans="1:10" ht="36">
      <c r="A180" s="8"/>
      <c r="B180" s="11"/>
      <c r="C180" s="8" t="s">
        <v>237</v>
      </c>
      <c r="D180" s="8" t="s">
        <v>254</v>
      </c>
      <c r="E180" s="92" t="s">
        <v>729</v>
      </c>
      <c r="F180" s="17" t="s">
        <v>246</v>
      </c>
      <c r="G180" s="35" t="s">
        <v>655</v>
      </c>
      <c r="H180" s="114">
        <f>H181</f>
        <v>19122.325000000001</v>
      </c>
      <c r="I180" s="114">
        <f t="shared" si="45"/>
        <v>23897.75</v>
      </c>
      <c r="J180" s="114">
        <f t="shared" si="45"/>
        <v>23897.75</v>
      </c>
    </row>
    <row r="181" spans="1:10" ht="24">
      <c r="A181" s="8"/>
      <c r="B181" s="11"/>
      <c r="C181" s="8" t="s">
        <v>237</v>
      </c>
      <c r="D181" s="8" t="s">
        <v>254</v>
      </c>
      <c r="E181" s="92" t="s">
        <v>729</v>
      </c>
      <c r="F181" s="8" t="s">
        <v>248</v>
      </c>
      <c r="G181" s="34" t="s">
        <v>652</v>
      </c>
      <c r="H181" s="114">
        <v>19122.325000000001</v>
      </c>
      <c r="I181" s="114">
        <v>23897.75</v>
      </c>
      <c r="J181" s="114">
        <v>23897.75</v>
      </c>
    </row>
    <row r="182" spans="1:10" ht="24">
      <c r="A182" s="8"/>
      <c r="B182" s="11"/>
      <c r="C182" s="82" t="s">
        <v>237</v>
      </c>
      <c r="D182" s="82" t="s">
        <v>337</v>
      </c>
      <c r="E182" s="80"/>
      <c r="F182" s="82"/>
      <c r="G182" s="84" t="s">
        <v>27</v>
      </c>
      <c r="H182" s="113">
        <f>H183+H196</f>
        <v>1380</v>
      </c>
      <c r="I182" s="113">
        <f>I183+I196</f>
        <v>866</v>
      </c>
      <c r="J182" s="113">
        <f>J183+J196</f>
        <v>866</v>
      </c>
    </row>
    <row r="183" spans="1:10" ht="48">
      <c r="A183" s="8"/>
      <c r="B183" s="11"/>
      <c r="C183" s="8" t="s">
        <v>237</v>
      </c>
      <c r="D183" s="8">
        <v>12</v>
      </c>
      <c r="E183" s="19" t="s">
        <v>43</v>
      </c>
      <c r="F183" s="8"/>
      <c r="G183" s="34" t="s">
        <v>99</v>
      </c>
      <c r="H183" s="114">
        <f>H184</f>
        <v>620</v>
      </c>
      <c r="I183" s="114">
        <f>I184</f>
        <v>120</v>
      </c>
      <c r="J183" s="114">
        <f>J184</f>
        <v>120</v>
      </c>
    </row>
    <row r="184" spans="1:10" ht="48">
      <c r="A184" s="8"/>
      <c r="B184" s="11"/>
      <c r="C184" s="8" t="s">
        <v>237</v>
      </c>
      <c r="D184" s="8">
        <v>12</v>
      </c>
      <c r="E184" s="19" t="s">
        <v>44</v>
      </c>
      <c r="F184" s="8"/>
      <c r="G184" s="34" t="s">
        <v>100</v>
      </c>
      <c r="H184" s="114">
        <f>H185+H189</f>
        <v>620</v>
      </c>
      <c r="I184" s="114">
        <f>I185+I189</f>
        <v>120</v>
      </c>
      <c r="J184" s="114">
        <f>J185+J189</f>
        <v>120</v>
      </c>
    </row>
    <row r="185" spans="1:10" ht="48">
      <c r="A185" s="8"/>
      <c r="B185" s="11"/>
      <c r="C185" s="8" t="s">
        <v>237</v>
      </c>
      <c r="D185" s="8">
        <v>12</v>
      </c>
      <c r="E185" s="19" t="s">
        <v>104</v>
      </c>
      <c r="F185" s="8"/>
      <c r="G185" s="34" t="s">
        <v>101</v>
      </c>
      <c r="H185" s="114">
        <f t="shared" ref="H185:J187" si="46">H186</f>
        <v>20</v>
      </c>
      <c r="I185" s="114">
        <f t="shared" si="46"/>
        <v>20</v>
      </c>
      <c r="J185" s="114">
        <f t="shared" si="46"/>
        <v>20</v>
      </c>
    </row>
    <row r="186" spans="1:10" ht="36">
      <c r="A186" s="8"/>
      <c r="B186" s="11"/>
      <c r="C186" s="8" t="s">
        <v>237</v>
      </c>
      <c r="D186" s="8">
        <v>12</v>
      </c>
      <c r="E186" s="19" t="s">
        <v>442</v>
      </c>
      <c r="F186" s="8"/>
      <c r="G186" s="34" t="s">
        <v>102</v>
      </c>
      <c r="H186" s="114">
        <f t="shared" si="46"/>
        <v>20</v>
      </c>
      <c r="I186" s="114">
        <f t="shared" si="46"/>
        <v>20</v>
      </c>
      <c r="J186" s="114">
        <f t="shared" si="46"/>
        <v>20</v>
      </c>
    </row>
    <row r="187" spans="1:10" ht="36">
      <c r="A187" s="8"/>
      <c r="B187" s="11"/>
      <c r="C187" s="8" t="s">
        <v>237</v>
      </c>
      <c r="D187" s="8">
        <v>12</v>
      </c>
      <c r="E187" s="19" t="s">
        <v>442</v>
      </c>
      <c r="F187" s="17" t="s">
        <v>246</v>
      </c>
      <c r="G187" s="35" t="s">
        <v>655</v>
      </c>
      <c r="H187" s="114">
        <f t="shared" si="46"/>
        <v>20</v>
      </c>
      <c r="I187" s="114">
        <f t="shared" si="46"/>
        <v>20</v>
      </c>
      <c r="J187" s="114">
        <f t="shared" si="46"/>
        <v>20</v>
      </c>
    </row>
    <row r="188" spans="1:10" ht="24">
      <c r="A188" s="8"/>
      <c r="B188" s="11"/>
      <c r="C188" s="8" t="s">
        <v>237</v>
      </c>
      <c r="D188" s="8">
        <v>12</v>
      </c>
      <c r="E188" s="19" t="s">
        <v>442</v>
      </c>
      <c r="F188" s="8" t="s">
        <v>248</v>
      </c>
      <c r="G188" s="34" t="s">
        <v>652</v>
      </c>
      <c r="H188" s="114">
        <v>20</v>
      </c>
      <c r="I188" s="114">
        <v>20</v>
      </c>
      <c r="J188" s="114">
        <v>20</v>
      </c>
    </row>
    <row r="189" spans="1:10" ht="60">
      <c r="A189" s="8"/>
      <c r="B189" s="11"/>
      <c r="C189" s="8" t="s">
        <v>237</v>
      </c>
      <c r="D189" s="8">
        <v>12</v>
      </c>
      <c r="E189" s="19" t="s">
        <v>48</v>
      </c>
      <c r="F189" s="8"/>
      <c r="G189" s="34" t="s">
        <v>361</v>
      </c>
      <c r="H189" s="114">
        <f>H190+H193</f>
        <v>600</v>
      </c>
      <c r="I189" s="114">
        <f t="shared" ref="H189:J191" si="47">I190</f>
        <v>100</v>
      </c>
      <c r="J189" s="114">
        <f t="shared" si="47"/>
        <v>100</v>
      </c>
    </row>
    <row r="190" spans="1:10" ht="72">
      <c r="A190" s="8"/>
      <c r="B190" s="11"/>
      <c r="C190" s="8" t="s">
        <v>237</v>
      </c>
      <c r="D190" s="8">
        <v>12</v>
      </c>
      <c r="E190" s="19" t="s">
        <v>446</v>
      </c>
      <c r="F190" s="8"/>
      <c r="G190" s="34" t="s">
        <v>47</v>
      </c>
      <c r="H190" s="114">
        <f t="shared" si="47"/>
        <v>100</v>
      </c>
      <c r="I190" s="114">
        <f t="shared" si="47"/>
        <v>100</v>
      </c>
      <c r="J190" s="114">
        <f t="shared" si="47"/>
        <v>100</v>
      </c>
    </row>
    <row r="191" spans="1:10">
      <c r="A191" s="8"/>
      <c r="B191" s="11"/>
      <c r="C191" s="8" t="s">
        <v>237</v>
      </c>
      <c r="D191" s="8">
        <v>12</v>
      </c>
      <c r="E191" s="19" t="s">
        <v>446</v>
      </c>
      <c r="F191" s="8" t="s">
        <v>252</v>
      </c>
      <c r="G191" s="34" t="s">
        <v>253</v>
      </c>
      <c r="H191" s="114">
        <f t="shared" si="47"/>
        <v>100</v>
      </c>
      <c r="I191" s="114">
        <f t="shared" si="47"/>
        <v>100</v>
      </c>
      <c r="J191" s="114">
        <f t="shared" si="47"/>
        <v>100</v>
      </c>
    </row>
    <row r="192" spans="1:10" ht="84">
      <c r="A192" s="8"/>
      <c r="B192" s="11"/>
      <c r="C192" s="8" t="s">
        <v>237</v>
      </c>
      <c r="D192" s="8">
        <v>12</v>
      </c>
      <c r="E192" s="19" t="s">
        <v>446</v>
      </c>
      <c r="F192" s="8">
        <v>811</v>
      </c>
      <c r="G192" s="34" t="s">
        <v>358</v>
      </c>
      <c r="H192" s="114">
        <v>100</v>
      </c>
      <c r="I192" s="114">
        <v>100</v>
      </c>
      <c r="J192" s="114">
        <v>100</v>
      </c>
    </row>
    <row r="193" spans="1:11" ht="46.5" customHeight="1">
      <c r="A193" s="8"/>
      <c r="B193" s="11"/>
      <c r="C193" s="8" t="s">
        <v>237</v>
      </c>
      <c r="D193" s="8">
        <v>12</v>
      </c>
      <c r="E193" s="19" t="s">
        <v>445</v>
      </c>
      <c r="F193" s="8"/>
      <c r="G193" s="34" t="s">
        <v>107</v>
      </c>
      <c r="H193" s="114">
        <f>H194</f>
        <v>500</v>
      </c>
      <c r="I193" s="114">
        <f t="shared" ref="I193:J193" si="48">I194</f>
        <v>0</v>
      </c>
      <c r="J193" s="114">
        <f t="shared" si="48"/>
        <v>0</v>
      </c>
    </row>
    <row r="194" spans="1:11">
      <c r="A194" s="8"/>
      <c r="B194" s="11"/>
      <c r="C194" s="8" t="s">
        <v>237</v>
      </c>
      <c r="D194" s="8">
        <v>12</v>
      </c>
      <c r="E194" s="19" t="s">
        <v>445</v>
      </c>
      <c r="F194" s="8" t="s">
        <v>252</v>
      </c>
      <c r="G194" s="34" t="s">
        <v>253</v>
      </c>
      <c r="H194" s="114">
        <f>H195</f>
        <v>500</v>
      </c>
      <c r="I194" s="114">
        <f t="shared" ref="I194:J194" si="49">I195</f>
        <v>0</v>
      </c>
      <c r="J194" s="114">
        <f t="shared" si="49"/>
        <v>0</v>
      </c>
    </row>
    <row r="195" spans="1:11" ht="84">
      <c r="A195" s="8"/>
      <c r="B195" s="11"/>
      <c r="C195" s="8" t="s">
        <v>237</v>
      </c>
      <c r="D195" s="8">
        <v>12</v>
      </c>
      <c r="E195" s="19" t="s">
        <v>445</v>
      </c>
      <c r="F195" s="99">
        <v>813</v>
      </c>
      <c r="G195" s="34" t="s">
        <v>656</v>
      </c>
      <c r="H195" s="114">
        <v>500</v>
      </c>
      <c r="I195" s="114">
        <v>0</v>
      </c>
      <c r="J195" s="114">
        <v>0</v>
      </c>
    </row>
    <row r="196" spans="1:11" ht="36">
      <c r="A196" s="8"/>
      <c r="B196" s="11"/>
      <c r="C196" s="8" t="s">
        <v>237</v>
      </c>
      <c r="D196" s="8">
        <v>12</v>
      </c>
      <c r="E196" s="19" t="s">
        <v>367</v>
      </c>
      <c r="F196" s="144"/>
      <c r="G196" s="145" t="s">
        <v>92</v>
      </c>
      <c r="H196" s="146">
        <f>H197</f>
        <v>760</v>
      </c>
      <c r="I196" s="146">
        <f>I197</f>
        <v>746</v>
      </c>
      <c r="J196" s="146">
        <f>J197</f>
        <v>746</v>
      </c>
      <c r="K196" s="143"/>
    </row>
    <row r="197" spans="1:11" ht="48">
      <c r="A197" s="8"/>
      <c r="B197" s="11"/>
      <c r="C197" s="8" t="s">
        <v>237</v>
      </c>
      <c r="D197" s="8">
        <v>12</v>
      </c>
      <c r="E197" s="19" t="s">
        <v>368</v>
      </c>
      <c r="F197" s="8"/>
      <c r="G197" s="34" t="s">
        <v>362</v>
      </c>
      <c r="H197" s="114">
        <f>H198+H214</f>
        <v>760</v>
      </c>
      <c r="I197" s="114">
        <f>I198+I214</f>
        <v>746</v>
      </c>
      <c r="J197" s="114">
        <f>J198+J214</f>
        <v>746</v>
      </c>
    </row>
    <row r="198" spans="1:11" ht="24">
      <c r="A198" s="8"/>
      <c r="B198" s="11"/>
      <c r="C198" s="8" t="s">
        <v>237</v>
      </c>
      <c r="D198" s="8">
        <v>12</v>
      </c>
      <c r="E198" s="19" t="s">
        <v>369</v>
      </c>
      <c r="F198" s="8"/>
      <c r="G198" s="34" t="s">
        <v>93</v>
      </c>
      <c r="H198" s="114">
        <f>H199+H202+H205+H208+H211</f>
        <v>745</v>
      </c>
      <c r="I198" s="114">
        <f>I199+I202+I205+I208+I211</f>
        <v>745</v>
      </c>
      <c r="J198" s="114">
        <f>J199+J202+J205+J208+J211</f>
        <v>745</v>
      </c>
    </row>
    <row r="199" spans="1:11" ht="24">
      <c r="A199" s="8"/>
      <c r="B199" s="11"/>
      <c r="C199" s="8" t="s">
        <v>237</v>
      </c>
      <c r="D199" s="8">
        <v>12</v>
      </c>
      <c r="E199" s="19" t="s">
        <v>447</v>
      </c>
      <c r="F199" s="8"/>
      <c r="G199" s="34" t="s">
        <v>94</v>
      </c>
      <c r="H199" s="114">
        <f t="shared" ref="H199:J200" si="50">H200</f>
        <v>50</v>
      </c>
      <c r="I199" s="114">
        <f t="shared" si="50"/>
        <v>50</v>
      </c>
      <c r="J199" s="114">
        <f t="shared" si="50"/>
        <v>50</v>
      </c>
    </row>
    <row r="200" spans="1:11" ht="36">
      <c r="A200" s="8"/>
      <c r="B200" s="11"/>
      <c r="C200" s="8" t="s">
        <v>237</v>
      </c>
      <c r="D200" s="8">
        <v>12</v>
      </c>
      <c r="E200" s="19" t="s">
        <v>447</v>
      </c>
      <c r="F200" s="17" t="s">
        <v>246</v>
      </c>
      <c r="G200" s="35" t="s">
        <v>655</v>
      </c>
      <c r="H200" s="114">
        <f t="shared" si="50"/>
        <v>50</v>
      </c>
      <c r="I200" s="114">
        <f t="shared" si="50"/>
        <v>50</v>
      </c>
      <c r="J200" s="114">
        <f t="shared" si="50"/>
        <v>50</v>
      </c>
    </row>
    <row r="201" spans="1:11" ht="24">
      <c r="A201" s="8"/>
      <c r="B201" s="11"/>
      <c r="C201" s="8" t="s">
        <v>237</v>
      </c>
      <c r="D201" s="8">
        <v>12</v>
      </c>
      <c r="E201" s="19" t="s">
        <v>447</v>
      </c>
      <c r="F201" s="8" t="s">
        <v>248</v>
      </c>
      <c r="G201" s="34" t="s">
        <v>652</v>
      </c>
      <c r="H201" s="114">
        <v>50</v>
      </c>
      <c r="I201" s="114">
        <v>50</v>
      </c>
      <c r="J201" s="114">
        <v>50</v>
      </c>
    </row>
    <row r="202" spans="1:11" ht="36">
      <c r="A202" s="8"/>
      <c r="B202" s="11"/>
      <c r="C202" s="8" t="s">
        <v>237</v>
      </c>
      <c r="D202" s="8">
        <v>12</v>
      </c>
      <c r="E202" s="19" t="s">
        <v>448</v>
      </c>
      <c r="F202" s="8"/>
      <c r="G202" s="34" t="s">
        <v>95</v>
      </c>
      <c r="H202" s="114">
        <f t="shared" ref="H202:J203" si="51">H203</f>
        <v>50</v>
      </c>
      <c r="I202" s="114">
        <f t="shared" si="51"/>
        <v>50</v>
      </c>
      <c r="J202" s="114">
        <f t="shared" si="51"/>
        <v>50</v>
      </c>
    </row>
    <row r="203" spans="1:11" ht="36">
      <c r="A203" s="8"/>
      <c r="B203" s="11"/>
      <c r="C203" s="8" t="s">
        <v>237</v>
      </c>
      <c r="D203" s="8">
        <v>12</v>
      </c>
      <c r="E203" s="19" t="s">
        <v>448</v>
      </c>
      <c r="F203" s="17" t="s">
        <v>246</v>
      </c>
      <c r="G203" s="35" t="s">
        <v>655</v>
      </c>
      <c r="H203" s="114">
        <f t="shared" si="51"/>
        <v>50</v>
      </c>
      <c r="I203" s="114">
        <f t="shared" si="51"/>
        <v>50</v>
      </c>
      <c r="J203" s="114">
        <f t="shared" si="51"/>
        <v>50</v>
      </c>
    </row>
    <row r="204" spans="1:11" ht="24">
      <c r="A204" s="8"/>
      <c r="B204" s="11"/>
      <c r="C204" s="8" t="s">
        <v>237</v>
      </c>
      <c r="D204" s="8">
        <v>12</v>
      </c>
      <c r="E204" s="19" t="s">
        <v>448</v>
      </c>
      <c r="F204" s="8" t="s">
        <v>248</v>
      </c>
      <c r="G204" s="34" t="s">
        <v>652</v>
      </c>
      <c r="H204" s="114">
        <v>50</v>
      </c>
      <c r="I204" s="114">
        <v>50</v>
      </c>
      <c r="J204" s="114">
        <v>50</v>
      </c>
    </row>
    <row r="205" spans="1:11" ht="36">
      <c r="A205" s="8"/>
      <c r="B205" s="11"/>
      <c r="C205" s="8" t="s">
        <v>237</v>
      </c>
      <c r="D205" s="8">
        <v>12</v>
      </c>
      <c r="E205" s="19" t="s">
        <v>451</v>
      </c>
      <c r="F205" s="8"/>
      <c r="G205" s="34" t="s">
        <v>363</v>
      </c>
      <c r="H205" s="114">
        <f t="shared" ref="H205:J206" si="52">H206</f>
        <v>25</v>
      </c>
      <c r="I205" s="114">
        <f t="shared" si="52"/>
        <v>25</v>
      </c>
      <c r="J205" s="114">
        <f t="shared" si="52"/>
        <v>25</v>
      </c>
    </row>
    <row r="206" spans="1:11" ht="36">
      <c r="A206" s="8"/>
      <c r="B206" s="11"/>
      <c r="C206" s="8" t="s">
        <v>237</v>
      </c>
      <c r="D206" s="8">
        <v>12</v>
      </c>
      <c r="E206" s="19" t="s">
        <v>451</v>
      </c>
      <c r="F206" s="17" t="s">
        <v>246</v>
      </c>
      <c r="G206" s="35" t="s">
        <v>655</v>
      </c>
      <c r="H206" s="114">
        <f t="shared" si="52"/>
        <v>25</v>
      </c>
      <c r="I206" s="114">
        <f t="shared" si="52"/>
        <v>25</v>
      </c>
      <c r="J206" s="114">
        <f t="shared" si="52"/>
        <v>25</v>
      </c>
    </row>
    <row r="207" spans="1:11" ht="24">
      <c r="A207" s="8"/>
      <c r="B207" s="11"/>
      <c r="C207" s="8" t="s">
        <v>237</v>
      </c>
      <c r="D207" s="8">
        <v>12</v>
      </c>
      <c r="E207" s="19" t="s">
        <v>451</v>
      </c>
      <c r="F207" s="8" t="s">
        <v>248</v>
      </c>
      <c r="G207" s="34" t="s">
        <v>652</v>
      </c>
      <c r="H207" s="114">
        <v>25</v>
      </c>
      <c r="I207" s="114">
        <v>25</v>
      </c>
      <c r="J207" s="114">
        <v>25</v>
      </c>
    </row>
    <row r="208" spans="1:11" ht="72">
      <c r="A208" s="8"/>
      <c r="B208" s="11"/>
      <c r="C208" s="8" t="s">
        <v>237</v>
      </c>
      <c r="D208" s="8">
        <v>12</v>
      </c>
      <c r="E208" s="19" t="s">
        <v>671</v>
      </c>
      <c r="F208" s="8"/>
      <c r="G208" s="34" t="s">
        <v>670</v>
      </c>
      <c r="H208" s="114">
        <f t="shared" ref="H208:J209" si="53">H209</f>
        <v>20</v>
      </c>
      <c r="I208" s="114">
        <f t="shared" si="53"/>
        <v>20</v>
      </c>
      <c r="J208" s="114">
        <f t="shared" si="53"/>
        <v>20</v>
      </c>
    </row>
    <row r="209" spans="1:10" ht="36">
      <c r="A209" s="8"/>
      <c r="B209" s="11"/>
      <c r="C209" s="8" t="s">
        <v>237</v>
      </c>
      <c r="D209" s="8">
        <v>12</v>
      </c>
      <c r="E209" s="19" t="s">
        <v>671</v>
      </c>
      <c r="F209" s="17" t="s">
        <v>246</v>
      </c>
      <c r="G209" s="35" t="s">
        <v>655</v>
      </c>
      <c r="H209" s="114">
        <f t="shared" si="53"/>
        <v>20</v>
      </c>
      <c r="I209" s="114">
        <f t="shared" si="53"/>
        <v>20</v>
      </c>
      <c r="J209" s="114">
        <f t="shared" si="53"/>
        <v>20</v>
      </c>
    </row>
    <row r="210" spans="1:10" ht="24">
      <c r="A210" s="8"/>
      <c r="B210" s="11"/>
      <c r="C210" s="8" t="s">
        <v>237</v>
      </c>
      <c r="D210" s="8">
        <v>12</v>
      </c>
      <c r="E210" s="19" t="s">
        <v>671</v>
      </c>
      <c r="F210" s="8" t="s">
        <v>248</v>
      </c>
      <c r="G210" s="34" t="s">
        <v>652</v>
      </c>
      <c r="H210" s="114">
        <v>20</v>
      </c>
      <c r="I210" s="114">
        <v>20</v>
      </c>
      <c r="J210" s="114">
        <v>20</v>
      </c>
    </row>
    <row r="211" spans="1:10" ht="156">
      <c r="A211" s="8"/>
      <c r="B211" s="11"/>
      <c r="C211" s="8" t="s">
        <v>237</v>
      </c>
      <c r="D211" s="8">
        <v>12</v>
      </c>
      <c r="E211" s="19" t="s">
        <v>674</v>
      </c>
      <c r="F211" s="8"/>
      <c r="G211" s="128" t="s">
        <v>675</v>
      </c>
      <c r="H211" s="114">
        <f t="shared" ref="H211:J212" si="54">H212</f>
        <v>600</v>
      </c>
      <c r="I211" s="114">
        <f t="shared" si="54"/>
        <v>600</v>
      </c>
      <c r="J211" s="114">
        <f t="shared" si="54"/>
        <v>600</v>
      </c>
    </row>
    <row r="212" spans="1:10">
      <c r="A212" s="8"/>
      <c r="B212" s="11"/>
      <c r="C212" s="8" t="s">
        <v>237</v>
      </c>
      <c r="D212" s="8">
        <v>12</v>
      </c>
      <c r="E212" s="19" t="s">
        <v>674</v>
      </c>
      <c r="F212" s="8" t="s">
        <v>252</v>
      </c>
      <c r="G212" s="34" t="s">
        <v>253</v>
      </c>
      <c r="H212" s="114">
        <f t="shared" si="54"/>
        <v>600</v>
      </c>
      <c r="I212" s="114">
        <f t="shared" si="54"/>
        <v>600</v>
      </c>
      <c r="J212" s="114">
        <f t="shared" si="54"/>
        <v>600</v>
      </c>
    </row>
    <row r="213" spans="1:10" ht="84">
      <c r="A213" s="8"/>
      <c r="B213" s="11"/>
      <c r="C213" s="8" t="s">
        <v>237</v>
      </c>
      <c r="D213" s="8">
        <v>12</v>
      </c>
      <c r="E213" s="19" t="s">
        <v>674</v>
      </c>
      <c r="F213" s="99">
        <v>813</v>
      </c>
      <c r="G213" s="34" t="s">
        <v>656</v>
      </c>
      <c r="H213" s="114">
        <v>600</v>
      </c>
      <c r="I213" s="114">
        <v>600</v>
      </c>
      <c r="J213" s="114">
        <v>600</v>
      </c>
    </row>
    <row r="214" spans="1:10" ht="36">
      <c r="A214" s="8"/>
      <c r="B214" s="11"/>
      <c r="C214" s="8" t="s">
        <v>237</v>
      </c>
      <c r="D214" s="8">
        <v>12</v>
      </c>
      <c r="E214" s="19" t="s">
        <v>370</v>
      </c>
      <c r="F214" s="8"/>
      <c r="G214" s="34" t="s">
        <v>683</v>
      </c>
      <c r="H214" s="114">
        <f>H215+H218</f>
        <v>15</v>
      </c>
      <c r="I214" s="114">
        <f t="shared" ref="I214:J216" si="55">I215</f>
        <v>1</v>
      </c>
      <c r="J214" s="114">
        <f t="shared" si="55"/>
        <v>1</v>
      </c>
    </row>
    <row r="215" spans="1:10" ht="36">
      <c r="A215" s="8"/>
      <c r="B215" s="11"/>
      <c r="C215" s="8" t="s">
        <v>237</v>
      </c>
      <c r="D215" s="8">
        <v>12</v>
      </c>
      <c r="E215" s="19" t="s">
        <v>452</v>
      </c>
      <c r="F215" s="8"/>
      <c r="G215" s="34" t="s">
        <v>684</v>
      </c>
      <c r="H215" s="114">
        <f>H216</f>
        <v>1</v>
      </c>
      <c r="I215" s="114">
        <f t="shared" si="55"/>
        <v>1</v>
      </c>
      <c r="J215" s="114">
        <f t="shared" si="55"/>
        <v>1</v>
      </c>
    </row>
    <row r="216" spans="1:10" ht="36">
      <c r="A216" s="8"/>
      <c r="B216" s="11"/>
      <c r="C216" s="8" t="s">
        <v>237</v>
      </c>
      <c r="D216" s="8">
        <v>12</v>
      </c>
      <c r="E216" s="19" t="s">
        <v>452</v>
      </c>
      <c r="F216" s="17" t="s">
        <v>246</v>
      </c>
      <c r="G216" s="35" t="s">
        <v>655</v>
      </c>
      <c r="H216" s="114">
        <f>H217</f>
        <v>1</v>
      </c>
      <c r="I216" s="114">
        <f t="shared" si="55"/>
        <v>1</v>
      </c>
      <c r="J216" s="114">
        <f t="shared" si="55"/>
        <v>1</v>
      </c>
    </row>
    <row r="217" spans="1:10" ht="24">
      <c r="A217" s="8"/>
      <c r="B217" s="11"/>
      <c r="C217" s="8" t="s">
        <v>237</v>
      </c>
      <c r="D217" s="8">
        <v>12</v>
      </c>
      <c r="E217" s="19" t="s">
        <v>452</v>
      </c>
      <c r="F217" s="8" t="s">
        <v>248</v>
      </c>
      <c r="G217" s="34" t="s">
        <v>652</v>
      </c>
      <c r="H217" s="114">
        <v>1</v>
      </c>
      <c r="I217" s="114">
        <v>1</v>
      </c>
      <c r="J217" s="114">
        <v>1</v>
      </c>
    </row>
    <row r="218" spans="1:10">
      <c r="A218" s="8"/>
      <c r="B218" s="11"/>
      <c r="C218" s="8" t="s">
        <v>237</v>
      </c>
      <c r="D218" s="8">
        <v>12</v>
      </c>
      <c r="E218" s="19" t="s">
        <v>685</v>
      </c>
      <c r="F218" s="8"/>
      <c r="G218" s="34" t="s">
        <v>686</v>
      </c>
      <c r="H218" s="114">
        <f t="shared" ref="H218:J219" si="56">H219</f>
        <v>14</v>
      </c>
      <c r="I218" s="114">
        <f t="shared" si="56"/>
        <v>0</v>
      </c>
      <c r="J218" s="114">
        <f t="shared" si="56"/>
        <v>0</v>
      </c>
    </row>
    <row r="219" spans="1:10" ht="36">
      <c r="A219" s="8"/>
      <c r="B219" s="11"/>
      <c r="C219" s="8" t="s">
        <v>237</v>
      </c>
      <c r="D219" s="8">
        <v>12</v>
      </c>
      <c r="E219" s="19" t="s">
        <v>685</v>
      </c>
      <c r="F219" s="17" t="s">
        <v>246</v>
      </c>
      <c r="G219" s="35" t="s">
        <v>655</v>
      </c>
      <c r="H219" s="114">
        <f t="shared" si="56"/>
        <v>14</v>
      </c>
      <c r="I219" s="114">
        <f t="shared" si="56"/>
        <v>0</v>
      </c>
      <c r="J219" s="114">
        <f t="shared" si="56"/>
        <v>0</v>
      </c>
    </row>
    <row r="220" spans="1:10" ht="24">
      <c r="A220" s="8"/>
      <c r="B220" s="11"/>
      <c r="C220" s="8" t="s">
        <v>237</v>
      </c>
      <c r="D220" s="8">
        <v>12</v>
      </c>
      <c r="E220" s="19" t="s">
        <v>685</v>
      </c>
      <c r="F220" s="8" t="s">
        <v>248</v>
      </c>
      <c r="G220" s="34" t="s">
        <v>652</v>
      </c>
      <c r="H220" s="114">
        <v>14</v>
      </c>
      <c r="I220" s="114">
        <v>0</v>
      </c>
      <c r="J220" s="114">
        <v>0</v>
      </c>
    </row>
    <row r="221" spans="1:10" ht="24">
      <c r="A221" s="8"/>
      <c r="B221" s="11"/>
      <c r="C221" s="12" t="s">
        <v>26</v>
      </c>
      <c r="D221" s="12" t="s">
        <v>238</v>
      </c>
      <c r="E221" s="59"/>
      <c r="F221" s="11"/>
      <c r="G221" s="38" t="s">
        <v>268</v>
      </c>
      <c r="H221" s="112">
        <f>H222+H231+H269+H257</f>
        <v>34088.837</v>
      </c>
      <c r="I221" s="112">
        <f>I222+I231+I269+I257</f>
        <v>1365.191</v>
      </c>
      <c r="J221" s="112">
        <f>J222+J231+J269+J257</f>
        <v>1365.191</v>
      </c>
    </row>
    <row r="222" spans="1:10">
      <c r="A222" s="8"/>
      <c r="B222" s="11"/>
      <c r="C222" s="80" t="s">
        <v>26</v>
      </c>
      <c r="D222" s="80" t="s">
        <v>244</v>
      </c>
      <c r="E222" s="85"/>
      <c r="F222" s="80"/>
      <c r="G222" s="81" t="s">
        <v>646</v>
      </c>
      <c r="H222" s="113">
        <f>H223</f>
        <v>431.99899999999997</v>
      </c>
      <c r="I222" s="113">
        <f t="shared" ref="H222:J223" si="57">I223</f>
        <v>307.40699999999998</v>
      </c>
      <c r="J222" s="113">
        <f t="shared" si="57"/>
        <v>307.40699999999998</v>
      </c>
    </row>
    <row r="223" spans="1:10" ht="24">
      <c r="A223" s="8"/>
      <c r="B223" s="11"/>
      <c r="C223" s="7" t="s">
        <v>26</v>
      </c>
      <c r="D223" s="7" t="s">
        <v>244</v>
      </c>
      <c r="E223" s="7" t="s">
        <v>132</v>
      </c>
      <c r="F223" s="7"/>
      <c r="G223" s="34" t="s">
        <v>68</v>
      </c>
      <c r="H223" s="114">
        <f t="shared" si="57"/>
        <v>431.99899999999997</v>
      </c>
      <c r="I223" s="114">
        <f t="shared" si="57"/>
        <v>307.40699999999998</v>
      </c>
      <c r="J223" s="114">
        <f t="shared" si="57"/>
        <v>307.40699999999998</v>
      </c>
    </row>
    <row r="224" spans="1:10" ht="48">
      <c r="A224" s="8"/>
      <c r="B224" s="11"/>
      <c r="C224" s="7" t="s">
        <v>26</v>
      </c>
      <c r="D224" s="7" t="s">
        <v>244</v>
      </c>
      <c r="E224" s="7" t="s">
        <v>391</v>
      </c>
      <c r="F224" s="7"/>
      <c r="G224" s="34" t="s">
        <v>392</v>
      </c>
      <c r="H224" s="114">
        <f>H225+H228</f>
        <v>431.99899999999997</v>
      </c>
      <c r="I224" s="114">
        <f>I225+I228</f>
        <v>307.40699999999998</v>
      </c>
      <c r="J224" s="114">
        <f>J225+J228</f>
        <v>307.40699999999998</v>
      </c>
    </row>
    <row r="225" spans="1:10" ht="48">
      <c r="A225" s="8"/>
      <c r="B225" s="11"/>
      <c r="C225" s="7" t="s">
        <v>26</v>
      </c>
      <c r="D225" s="7" t="s">
        <v>244</v>
      </c>
      <c r="E225" s="7" t="s">
        <v>2</v>
      </c>
      <c r="F225" s="8"/>
      <c r="G225" s="34" t="s">
        <v>281</v>
      </c>
      <c r="H225" s="114">
        <f t="shared" ref="H225:J226" si="58">H226</f>
        <v>307.40699999999998</v>
      </c>
      <c r="I225" s="114">
        <f t="shared" si="58"/>
        <v>307.40699999999998</v>
      </c>
      <c r="J225" s="114">
        <f t="shared" si="58"/>
        <v>307.40699999999998</v>
      </c>
    </row>
    <row r="226" spans="1:10" ht="36">
      <c r="A226" s="8"/>
      <c r="B226" s="11"/>
      <c r="C226" s="7" t="s">
        <v>26</v>
      </c>
      <c r="D226" s="7" t="s">
        <v>244</v>
      </c>
      <c r="E226" s="7" t="s">
        <v>2</v>
      </c>
      <c r="F226" s="17" t="s">
        <v>246</v>
      </c>
      <c r="G226" s="35" t="s">
        <v>655</v>
      </c>
      <c r="H226" s="114">
        <f t="shared" si="58"/>
        <v>307.40699999999998</v>
      </c>
      <c r="I226" s="114">
        <f t="shared" si="58"/>
        <v>307.40699999999998</v>
      </c>
      <c r="J226" s="114">
        <f t="shared" si="58"/>
        <v>307.40699999999998</v>
      </c>
    </row>
    <row r="227" spans="1:10" ht="24">
      <c r="A227" s="8"/>
      <c r="B227" s="11"/>
      <c r="C227" s="7" t="s">
        <v>26</v>
      </c>
      <c r="D227" s="7" t="s">
        <v>244</v>
      </c>
      <c r="E227" s="7" t="s">
        <v>2</v>
      </c>
      <c r="F227" s="8" t="s">
        <v>248</v>
      </c>
      <c r="G227" s="34" t="s">
        <v>652</v>
      </c>
      <c r="H227" s="114">
        <v>307.40699999999998</v>
      </c>
      <c r="I227" s="114">
        <v>307.40699999999998</v>
      </c>
      <c r="J227" s="114">
        <v>307.40699999999998</v>
      </c>
    </row>
    <row r="228" spans="1:10" ht="60">
      <c r="A228" s="8"/>
      <c r="B228" s="11"/>
      <c r="C228" s="7" t="s">
        <v>26</v>
      </c>
      <c r="D228" s="7" t="s">
        <v>244</v>
      </c>
      <c r="E228" s="19" t="s">
        <v>647</v>
      </c>
      <c r="F228" s="7"/>
      <c r="G228" s="34" t="s">
        <v>648</v>
      </c>
      <c r="H228" s="114">
        <f t="shared" ref="H228:J229" si="59">H229</f>
        <v>124.592</v>
      </c>
      <c r="I228" s="114">
        <f t="shared" si="59"/>
        <v>0</v>
      </c>
      <c r="J228" s="114">
        <f t="shared" si="59"/>
        <v>0</v>
      </c>
    </row>
    <row r="229" spans="1:10" ht="36">
      <c r="A229" s="8"/>
      <c r="B229" s="11"/>
      <c r="C229" s="7" t="s">
        <v>26</v>
      </c>
      <c r="D229" s="7" t="s">
        <v>244</v>
      </c>
      <c r="E229" s="19" t="s">
        <v>647</v>
      </c>
      <c r="F229" s="17" t="s">
        <v>246</v>
      </c>
      <c r="G229" s="35" t="s">
        <v>655</v>
      </c>
      <c r="H229" s="114">
        <f t="shared" si="59"/>
        <v>124.592</v>
      </c>
      <c r="I229" s="114">
        <f t="shared" si="59"/>
        <v>0</v>
      </c>
      <c r="J229" s="114">
        <f t="shared" si="59"/>
        <v>0</v>
      </c>
    </row>
    <row r="230" spans="1:10" ht="24">
      <c r="A230" s="8"/>
      <c r="B230" s="11"/>
      <c r="C230" s="7" t="s">
        <v>26</v>
      </c>
      <c r="D230" s="7" t="s">
        <v>244</v>
      </c>
      <c r="E230" s="19" t="s">
        <v>647</v>
      </c>
      <c r="F230" s="8" t="s">
        <v>248</v>
      </c>
      <c r="G230" s="34" t="s">
        <v>652</v>
      </c>
      <c r="H230" s="114">
        <v>124.592</v>
      </c>
      <c r="I230" s="114">
        <v>0</v>
      </c>
      <c r="J230" s="114">
        <v>0</v>
      </c>
    </row>
    <row r="231" spans="1:10">
      <c r="A231" s="8"/>
      <c r="B231" s="11"/>
      <c r="C231" s="80" t="s">
        <v>26</v>
      </c>
      <c r="D231" s="80" t="s">
        <v>284</v>
      </c>
      <c r="E231" s="85"/>
      <c r="F231" s="82"/>
      <c r="G231" s="81" t="s">
        <v>282</v>
      </c>
      <c r="H231" s="113">
        <f>H237+H232</f>
        <v>30800.510000000002</v>
      </c>
      <c r="I231" s="113">
        <f>I237</f>
        <v>0</v>
      </c>
      <c r="J231" s="113">
        <f>J237</f>
        <v>0</v>
      </c>
    </row>
    <row r="232" spans="1:10" ht="24">
      <c r="A232" s="8"/>
      <c r="B232" s="11"/>
      <c r="C232" s="7" t="s">
        <v>26</v>
      </c>
      <c r="D232" s="7" t="s">
        <v>284</v>
      </c>
      <c r="E232" s="7" t="s">
        <v>132</v>
      </c>
      <c r="F232" s="7"/>
      <c r="G232" s="34" t="s">
        <v>68</v>
      </c>
      <c r="H232" s="114">
        <f>H233</f>
        <v>18446.21</v>
      </c>
      <c r="I232" s="114">
        <f>I233</f>
        <v>0</v>
      </c>
      <c r="J232" s="114">
        <f>J233</f>
        <v>0</v>
      </c>
    </row>
    <row r="233" spans="1:10" ht="48">
      <c r="A233" s="8"/>
      <c r="B233" s="11"/>
      <c r="C233" s="7" t="s">
        <v>26</v>
      </c>
      <c r="D233" s="7" t="s">
        <v>284</v>
      </c>
      <c r="E233" s="7" t="s">
        <v>391</v>
      </c>
      <c r="F233" s="7"/>
      <c r="G233" s="34" t="s">
        <v>392</v>
      </c>
      <c r="H233" s="114">
        <f>H235</f>
        <v>18446.21</v>
      </c>
      <c r="I233" s="114">
        <f>I235</f>
        <v>0</v>
      </c>
      <c r="J233" s="114">
        <f>J235</f>
        <v>0</v>
      </c>
    </row>
    <row r="234" spans="1:10" ht="36">
      <c r="A234" s="8"/>
      <c r="B234" s="11"/>
      <c r="C234" s="7" t="s">
        <v>26</v>
      </c>
      <c r="D234" s="7" t="s">
        <v>284</v>
      </c>
      <c r="E234" s="7" t="s">
        <v>11</v>
      </c>
      <c r="F234" s="14"/>
      <c r="G234" s="88" t="s">
        <v>651</v>
      </c>
      <c r="H234" s="114">
        <f t="shared" ref="H234:J235" si="60">H235</f>
        <v>18446.21</v>
      </c>
      <c r="I234" s="114">
        <f t="shared" si="60"/>
        <v>0</v>
      </c>
      <c r="J234" s="114">
        <f t="shared" si="60"/>
        <v>0</v>
      </c>
    </row>
    <row r="235" spans="1:10">
      <c r="A235" s="8"/>
      <c r="B235" s="11"/>
      <c r="C235" s="7" t="s">
        <v>26</v>
      </c>
      <c r="D235" s="7" t="s">
        <v>284</v>
      </c>
      <c r="E235" s="7" t="s">
        <v>11</v>
      </c>
      <c r="F235" s="8" t="s">
        <v>252</v>
      </c>
      <c r="G235" s="34" t="s">
        <v>253</v>
      </c>
      <c r="H235" s="114">
        <f t="shared" si="60"/>
        <v>18446.21</v>
      </c>
      <c r="I235" s="114">
        <f t="shared" si="60"/>
        <v>0</v>
      </c>
      <c r="J235" s="114">
        <f t="shared" si="60"/>
        <v>0</v>
      </c>
    </row>
    <row r="236" spans="1:10" ht="84">
      <c r="A236" s="8"/>
      <c r="B236" s="11"/>
      <c r="C236" s="7" t="s">
        <v>26</v>
      </c>
      <c r="D236" s="7" t="s">
        <v>284</v>
      </c>
      <c r="E236" s="7" t="s">
        <v>11</v>
      </c>
      <c r="F236" s="99">
        <v>813</v>
      </c>
      <c r="G236" s="34" t="s">
        <v>656</v>
      </c>
      <c r="H236" s="114">
        <v>18446.21</v>
      </c>
      <c r="I236" s="114">
        <v>0</v>
      </c>
      <c r="J236" s="114">
        <v>0</v>
      </c>
    </row>
    <row r="237" spans="1:10" ht="48">
      <c r="A237" s="8"/>
      <c r="B237" s="11"/>
      <c r="C237" s="7" t="s">
        <v>26</v>
      </c>
      <c r="D237" s="7" t="s">
        <v>284</v>
      </c>
      <c r="E237" s="21" t="s">
        <v>261</v>
      </c>
      <c r="F237" s="8"/>
      <c r="G237" s="34" t="s">
        <v>326</v>
      </c>
      <c r="H237" s="114">
        <f t="shared" ref="H237:I252" si="61">H238</f>
        <v>12354.300000000001</v>
      </c>
      <c r="I237" s="114">
        <f t="shared" si="61"/>
        <v>0</v>
      </c>
      <c r="J237" s="114">
        <v>0</v>
      </c>
    </row>
    <row r="238" spans="1:10" ht="36">
      <c r="A238" s="8"/>
      <c r="B238" s="11"/>
      <c r="C238" s="7" t="s">
        <v>26</v>
      </c>
      <c r="D238" s="7" t="s">
        <v>284</v>
      </c>
      <c r="E238" s="19" t="s">
        <v>262</v>
      </c>
      <c r="F238" s="8"/>
      <c r="G238" s="34" t="s">
        <v>264</v>
      </c>
      <c r="H238" s="114">
        <f t="shared" si="61"/>
        <v>12354.300000000001</v>
      </c>
      <c r="I238" s="114">
        <f t="shared" si="61"/>
        <v>0</v>
      </c>
      <c r="J238" s="114">
        <f>J239</f>
        <v>0</v>
      </c>
    </row>
    <row r="239" spans="1:10" ht="36">
      <c r="A239" s="8"/>
      <c r="B239" s="11"/>
      <c r="C239" s="7" t="s">
        <v>26</v>
      </c>
      <c r="D239" s="7" t="s">
        <v>284</v>
      </c>
      <c r="E239" s="19" t="s">
        <v>266</v>
      </c>
      <c r="F239" s="8"/>
      <c r="G239" s="34" t="s">
        <v>265</v>
      </c>
      <c r="H239" s="114">
        <f>H249+H240+H243+H246+H254</f>
        <v>12354.300000000001</v>
      </c>
      <c r="I239" s="114">
        <f>I249+I240+I243+I246+I254</f>
        <v>0</v>
      </c>
      <c r="J239" s="114">
        <f>J249+J240+J243+J246+J254</f>
        <v>0</v>
      </c>
    </row>
    <row r="240" spans="1:10" ht="36">
      <c r="A240" s="8"/>
      <c r="B240" s="11"/>
      <c r="C240" s="7" t="s">
        <v>26</v>
      </c>
      <c r="D240" s="7" t="s">
        <v>284</v>
      </c>
      <c r="E240" s="19" t="s">
        <v>763</v>
      </c>
      <c r="F240" s="8"/>
      <c r="G240" s="141" t="s">
        <v>762</v>
      </c>
      <c r="H240" s="114">
        <f>H241</f>
        <v>1177</v>
      </c>
      <c r="I240" s="114">
        <f t="shared" ref="I240:J240" si="62">I241</f>
        <v>0</v>
      </c>
      <c r="J240" s="114">
        <f t="shared" si="62"/>
        <v>0</v>
      </c>
    </row>
    <row r="241" spans="1:10" ht="36">
      <c r="A241" s="8"/>
      <c r="B241" s="11"/>
      <c r="C241" s="7" t="s">
        <v>26</v>
      </c>
      <c r="D241" s="7" t="s">
        <v>284</v>
      </c>
      <c r="E241" s="19" t="s">
        <v>763</v>
      </c>
      <c r="F241" s="17" t="s">
        <v>246</v>
      </c>
      <c r="G241" s="35" t="s">
        <v>655</v>
      </c>
      <c r="H241" s="114">
        <f t="shared" ref="H241:J244" si="63">H242</f>
        <v>1177</v>
      </c>
      <c r="I241" s="114">
        <f t="shared" si="63"/>
        <v>0</v>
      </c>
      <c r="J241" s="114">
        <f t="shared" si="63"/>
        <v>0</v>
      </c>
    </row>
    <row r="242" spans="1:10" ht="24">
      <c r="A242" s="8"/>
      <c r="B242" s="11"/>
      <c r="C242" s="7" t="s">
        <v>26</v>
      </c>
      <c r="D242" s="7" t="s">
        <v>284</v>
      </c>
      <c r="E242" s="19" t="s">
        <v>763</v>
      </c>
      <c r="F242" s="8" t="s">
        <v>248</v>
      </c>
      <c r="G242" s="34" t="s">
        <v>652</v>
      </c>
      <c r="H242" s="114">
        <v>1177</v>
      </c>
      <c r="I242" s="114">
        <v>0</v>
      </c>
      <c r="J242" s="114">
        <v>0</v>
      </c>
    </row>
    <row r="243" spans="1:10" ht="36">
      <c r="A243" s="8"/>
      <c r="B243" s="11"/>
      <c r="C243" s="7" t="s">
        <v>26</v>
      </c>
      <c r="D243" s="7" t="s">
        <v>284</v>
      </c>
      <c r="E243" s="7" t="s">
        <v>7</v>
      </c>
      <c r="F243" s="7"/>
      <c r="G243" s="34" t="s">
        <v>8</v>
      </c>
      <c r="H243" s="114">
        <f>H244</f>
        <v>420</v>
      </c>
      <c r="I243" s="114">
        <f t="shared" si="63"/>
        <v>0</v>
      </c>
      <c r="J243" s="114">
        <f t="shared" si="63"/>
        <v>0</v>
      </c>
    </row>
    <row r="244" spans="1:10" ht="36">
      <c r="A244" s="8"/>
      <c r="B244" s="11"/>
      <c r="C244" s="7" t="s">
        <v>26</v>
      </c>
      <c r="D244" s="7" t="s">
        <v>284</v>
      </c>
      <c r="E244" s="7" t="s">
        <v>7</v>
      </c>
      <c r="F244" s="8">
        <v>400</v>
      </c>
      <c r="G244" s="34" t="s">
        <v>408</v>
      </c>
      <c r="H244" s="114">
        <f t="shared" si="63"/>
        <v>420</v>
      </c>
      <c r="I244" s="114">
        <f t="shared" si="63"/>
        <v>0</v>
      </c>
      <c r="J244" s="114">
        <f t="shared" si="63"/>
        <v>0</v>
      </c>
    </row>
    <row r="245" spans="1:10" ht="48">
      <c r="A245" s="8"/>
      <c r="B245" s="11"/>
      <c r="C245" s="7" t="s">
        <v>26</v>
      </c>
      <c r="D245" s="7" t="s">
        <v>284</v>
      </c>
      <c r="E245" s="7" t="s">
        <v>7</v>
      </c>
      <c r="F245" s="8">
        <v>414</v>
      </c>
      <c r="G245" s="34" t="s">
        <v>407</v>
      </c>
      <c r="H245" s="114">
        <v>420</v>
      </c>
      <c r="I245" s="114">
        <v>0</v>
      </c>
      <c r="J245" s="114">
        <v>0</v>
      </c>
    </row>
    <row r="246" spans="1:10" ht="36">
      <c r="A246" s="8"/>
      <c r="B246" s="11"/>
      <c r="C246" s="7" t="s">
        <v>26</v>
      </c>
      <c r="D246" s="7" t="s">
        <v>284</v>
      </c>
      <c r="E246" s="19" t="s">
        <v>9</v>
      </c>
      <c r="F246" s="8"/>
      <c r="G246" s="34" t="s">
        <v>10</v>
      </c>
      <c r="H246" s="114">
        <f>H247</f>
        <v>3567.62</v>
      </c>
      <c r="I246" s="114">
        <f t="shared" ref="I246:J246" si="64">I247</f>
        <v>0</v>
      </c>
      <c r="J246" s="114">
        <f t="shared" si="64"/>
        <v>0</v>
      </c>
    </row>
    <row r="247" spans="1:10" ht="36">
      <c r="A247" s="8"/>
      <c r="B247" s="11"/>
      <c r="C247" s="7" t="s">
        <v>26</v>
      </c>
      <c r="D247" s="7" t="s">
        <v>284</v>
      </c>
      <c r="E247" s="19" t="s">
        <v>9</v>
      </c>
      <c r="F247" s="8">
        <v>400</v>
      </c>
      <c r="G247" s="34" t="s">
        <v>408</v>
      </c>
      <c r="H247" s="114">
        <f>H248</f>
        <v>3567.62</v>
      </c>
      <c r="I247" s="114">
        <f>I248</f>
        <v>0</v>
      </c>
      <c r="J247" s="114">
        <f>J248</f>
        <v>0</v>
      </c>
    </row>
    <row r="248" spans="1:10" ht="48">
      <c r="A248" s="8"/>
      <c r="B248" s="11"/>
      <c r="C248" s="7" t="s">
        <v>26</v>
      </c>
      <c r="D248" s="7" t="s">
        <v>284</v>
      </c>
      <c r="E248" s="19" t="s">
        <v>9</v>
      </c>
      <c r="F248" s="8">
        <v>414</v>
      </c>
      <c r="G248" s="34" t="s">
        <v>407</v>
      </c>
      <c r="H248" s="114">
        <v>3567.62</v>
      </c>
      <c r="I248" s="114">
        <v>0</v>
      </c>
      <c r="J248" s="114">
        <v>0</v>
      </c>
    </row>
    <row r="249" spans="1:10" ht="36">
      <c r="A249" s="8"/>
      <c r="B249" s="11"/>
      <c r="C249" s="7" t="s">
        <v>26</v>
      </c>
      <c r="D249" s="7" t="s">
        <v>284</v>
      </c>
      <c r="E249" s="19" t="s">
        <v>269</v>
      </c>
      <c r="F249" s="8"/>
      <c r="G249" s="34" t="s">
        <v>270</v>
      </c>
      <c r="H249" s="114">
        <f>H252+H250</f>
        <v>4326.1550000000007</v>
      </c>
      <c r="I249" s="114">
        <f>I252</f>
        <v>0</v>
      </c>
      <c r="J249" s="114">
        <f>J252</f>
        <v>0</v>
      </c>
    </row>
    <row r="250" spans="1:10" ht="36">
      <c r="A250" s="8"/>
      <c r="B250" s="11"/>
      <c r="C250" s="7" t="s">
        <v>26</v>
      </c>
      <c r="D250" s="7" t="s">
        <v>284</v>
      </c>
      <c r="E250" s="19" t="s">
        <v>269</v>
      </c>
      <c r="F250" s="17" t="s">
        <v>246</v>
      </c>
      <c r="G250" s="35" t="s">
        <v>655</v>
      </c>
      <c r="H250" s="114">
        <f>H251</f>
        <v>1000</v>
      </c>
      <c r="I250" s="114">
        <f t="shared" ref="I250:J250" si="65">I251</f>
        <v>0</v>
      </c>
      <c r="J250" s="114">
        <f t="shared" si="65"/>
        <v>0</v>
      </c>
    </row>
    <row r="251" spans="1:10" ht="24">
      <c r="A251" s="8"/>
      <c r="B251" s="11"/>
      <c r="C251" s="7" t="s">
        <v>26</v>
      </c>
      <c r="D251" s="7" t="s">
        <v>284</v>
      </c>
      <c r="E251" s="19" t="s">
        <v>269</v>
      </c>
      <c r="F251" s="8" t="s">
        <v>248</v>
      </c>
      <c r="G251" s="34" t="s">
        <v>652</v>
      </c>
      <c r="H251" s="114">
        <v>1000</v>
      </c>
      <c r="I251" s="114">
        <v>0</v>
      </c>
      <c r="J251" s="114">
        <v>0</v>
      </c>
    </row>
    <row r="252" spans="1:10" ht="36">
      <c r="A252" s="8"/>
      <c r="B252" s="11"/>
      <c r="C252" s="7" t="s">
        <v>26</v>
      </c>
      <c r="D252" s="7" t="s">
        <v>284</v>
      </c>
      <c r="E252" s="19" t="s">
        <v>269</v>
      </c>
      <c r="F252" s="8">
        <v>400</v>
      </c>
      <c r="G252" s="34" t="s">
        <v>408</v>
      </c>
      <c r="H252" s="114">
        <f t="shared" si="61"/>
        <v>3326.1550000000002</v>
      </c>
      <c r="I252" s="114">
        <f t="shared" si="61"/>
        <v>0</v>
      </c>
      <c r="J252" s="114">
        <f>J253</f>
        <v>0</v>
      </c>
    </row>
    <row r="253" spans="1:10" ht="48">
      <c r="A253" s="8"/>
      <c r="B253" s="11"/>
      <c r="C253" s="7" t="s">
        <v>26</v>
      </c>
      <c r="D253" s="7" t="s">
        <v>284</v>
      </c>
      <c r="E253" s="19" t="s">
        <v>269</v>
      </c>
      <c r="F253" s="8">
        <v>414</v>
      </c>
      <c r="G253" s="34" t="s">
        <v>407</v>
      </c>
      <c r="H253" s="114">
        <v>3326.1550000000002</v>
      </c>
      <c r="I253" s="114">
        <v>0</v>
      </c>
      <c r="J253" s="114">
        <v>0</v>
      </c>
    </row>
    <row r="254" spans="1:10" ht="36">
      <c r="A254" s="8"/>
      <c r="B254" s="11"/>
      <c r="C254" s="7" t="s">
        <v>26</v>
      </c>
      <c r="D254" s="7" t="s">
        <v>284</v>
      </c>
      <c r="E254" s="19" t="s">
        <v>454</v>
      </c>
      <c r="F254" s="8"/>
      <c r="G254" s="66" t="s">
        <v>13</v>
      </c>
      <c r="H254" s="114">
        <f t="shared" ref="H254:J255" si="66">H255</f>
        <v>2863.5250000000001</v>
      </c>
      <c r="I254" s="114">
        <f t="shared" si="66"/>
        <v>0</v>
      </c>
      <c r="J254" s="114">
        <f t="shared" si="66"/>
        <v>0</v>
      </c>
    </row>
    <row r="255" spans="1:10" ht="36">
      <c r="A255" s="8"/>
      <c r="B255" s="11"/>
      <c r="C255" s="7" t="s">
        <v>26</v>
      </c>
      <c r="D255" s="7" t="s">
        <v>284</v>
      </c>
      <c r="E255" s="19" t="s">
        <v>454</v>
      </c>
      <c r="F255" s="8">
        <v>400</v>
      </c>
      <c r="G255" s="34" t="s">
        <v>408</v>
      </c>
      <c r="H255" s="114">
        <f t="shared" si="66"/>
        <v>2863.5250000000001</v>
      </c>
      <c r="I255" s="114">
        <f t="shared" si="66"/>
        <v>0</v>
      </c>
      <c r="J255" s="114">
        <f t="shared" si="66"/>
        <v>0</v>
      </c>
    </row>
    <row r="256" spans="1:10" ht="48">
      <c r="A256" s="8"/>
      <c r="B256" s="11"/>
      <c r="C256" s="7" t="s">
        <v>26</v>
      </c>
      <c r="D256" s="7" t="s">
        <v>284</v>
      </c>
      <c r="E256" s="19" t="s">
        <v>454</v>
      </c>
      <c r="F256" s="8">
        <v>414</v>
      </c>
      <c r="G256" s="34" t="s">
        <v>407</v>
      </c>
      <c r="H256" s="114">
        <v>2863.5250000000001</v>
      </c>
      <c r="I256" s="114">
        <v>0</v>
      </c>
      <c r="J256" s="114">
        <v>0</v>
      </c>
    </row>
    <row r="257" spans="1:12">
      <c r="A257" s="8"/>
      <c r="B257" s="11"/>
      <c r="C257" s="80" t="s">
        <v>26</v>
      </c>
      <c r="D257" s="80" t="s">
        <v>310</v>
      </c>
      <c r="E257" s="85"/>
      <c r="F257" s="82"/>
      <c r="G257" s="81" t="s">
        <v>719</v>
      </c>
      <c r="H257" s="113">
        <f>H264+H258</f>
        <v>1690.1120000000001</v>
      </c>
      <c r="I257" s="113">
        <f t="shared" ref="I257:J257" si="67">I264</f>
        <v>0</v>
      </c>
      <c r="J257" s="113">
        <f t="shared" si="67"/>
        <v>0</v>
      </c>
    </row>
    <row r="258" spans="1:12" ht="24">
      <c r="A258" s="8"/>
      <c r="B258" s="11"/>
      <c r="C258" s="7" t="s">
        <v>26</v>
      </c>
      <c r="D258" s="7" t="s">
        <v>310</v>
      </c>
      <c r="E258" s="7" t="s">
        <v>402</v>
      </c>
      <c r="F258" s="7"/>
      <c r="G258" s="34" t="s">
        <v>108</v>
      </c>
      <c r="H258" s="114">
        <f>H259</f>
        <v>690.11199999999997</v>
      </c>
      <c r="I258" s="114">
        <f t="shared" ref="I258:J258" si="68">I259</f>
        <v>0</v>
      </c>
      <c r="J258" s="114">
        <f t="shared" si="68"/>
        <v>0</v>
      </c>
    </row>
    <row r="259" spans="1:12" ht="72">
      <c r="A259" s="8"/>
      <c r="B259" s="11"/>
      <c r="C259" s="7" t="s">
        <v>26</v>
      </c>
      <c r="D259" s="7" t="s">
        <v>310</v>
      </c>
      <c r="E259" s="7" t="s">
        <v>530</v>
      </c>
      <c r="F259" s="7"/>
      <c r="G259" s="34" t="s">
        <v>420</v>
      </c>
      <c r="H259" s="114">
        <f>H260</f>
        <v>690.11199999999997</v>
      </c>
      <c r="I259" s="114">
        <f t="shared" ref="I259:J259" si="69">I260</f>
        <v>0</v>
      </c>
      <c r="J259" s="114">
        <f t="shared" si="69"/>
        <v>0</v>
      </c>
    </row>
    <row r="260" spans="1:12" ht="132">
      <c r="A260" s="8"/>
      <c r="B260" s="11"/>
      <c r="C260" s="7" t="s">
        <v>26</v>
      </c>
      <c r="D260" s="7" t="s">
        <v>310</v>
      </c>
      <c r="E260" s="7" t="s">
        <v>531</v>
      </c>
      <c r="F260" s="7"/>
      <c r="G260" s="34" t="s">
        <v>223</v>
      </c>
      <c r="H260" s="114">
        <f>H261</f>
        <v>690.11199999999997</v>
      </c>
      <c r="I260" s="114">
        <f t="shared" ref="I260:J260" si="70">I261</f>
        <v>0</v>
      </c>
      <c r="J260" s="114">
        <f t="shared" si="70"/>
        <v>0</v>
      </c>
    </row>
    <row r="261" spans="1:12" ht="48">
      <c r="A261" s="8"/>
      <c r="B261" s="11"/>
      <c r="C261" s="7" t="s">
        <v>26</v>
      </c>
      <c r="D261" s="7" t="s">
        <v>310</v>
      </c>
      <c r="E261" s="7" t="s">
        <v>765</v>
      </c>
      <c r="F261" s="7"/>
      <c r="G261" s="141" t="s">
        <v>764</v>
      </c>
      <c r="H261" s="114">
        <f>H262</f>
        <v>690.11199999999997</v>
      </c>
      <c r="I261" s="114">
        <f t="shared" ref="I261:J261" si="71">I262</f>
        <v>0</v>
      </c>
      <c r="J261" s="114">
        <f t="shared" si="71"/>
        <v>0</v>
      </c>
    </row>
    <row r="262" spans="1:12" ht="36">
      <c r="A262" s="8"/>
      <c r="B262" s="11"/>
      <c r="C262" s="7" t="s">
        <v>26</v>
      </c>
      <c r="D262" s="7" t="s">
        <v>310</v>
      </c>
      <c r="E262" s="7" t="s">
        <v>765</v>
      </c>
      <c r="F262" s="17" t="s">
        <v>246</v>
      </c>
      <c r="G262" s="35" t="s">
        <v>655</v>
      </c>
      <c r="H262" s="114">
        <f>H263</f>
        <v>690.11199999999997</v>
      </c>
      <c r="I262" s="114">
        <f t="shared" ref="I262:J262" si="72">I263</f>
        <v>0</v>
      </c>
      <c r="J262" s="114">
        <f t="shared" si="72"/>
        <v>0</v>
      </c>
    </row>
    <row r="263" spans="1:12" ht="24">
      <c r="A263" s="8"/>
      <c r="B263" s="11"/>
      <c r="C263" s="7" t="s">
        <v>26</v>
      </c>
      <c r="D263" s="7" t="s">
        <v>310</v>
      </c>
      <c r="E263" s="7" t="s">
        <v>765</v>
      </c>
      <c r="F263" s="8" t="s">
        <v>248</v>
      </c>
      <c r="G263" s="34" t="s">
        <v>652</v>
      </c>
      <c r="H263" s="114">
        <v>690.11199999999997</v>
      </c>
      <c r="I263" s="114">
        <v>0</v>
      </c>
      <c r="J263" s="114">
        <v>0</v>
      </c>
    </row>
    <row r="264" spans="1:12" ht="24">
      <c r="A264" s="8"/>
      <c r="B264" s="11"/>
      <c r="C264" s="7" t="s">
        <v>26</v>
      </c>
      <c r="D264" s="7" t="s">
        <v>310</v>
      </c>
      <c r="E264" s="7" t="s">
        <v>132</v>
      </c>
      <c r="F264" s="7"/>
      <c r="G264" s="34" t="s">
        <v>68</v>
      </c>
      <c r="H264" s="114">
        <f>H265</f>
        <v>1000</v>
      </c>
      <c r="I264" s="114">
        <f t="shared" ref="I264:J264" si="73">I265</f>
        <v>0</v>
      </c>
      <c r="J264" s="114">
        <f t="shared" si="73"/>
        <v>0</v>
      </c>
    </row>
    <row r="265" spans="1:12" ht="36">
      <c r="A265" s="8"/>
      <c r="B265" s="11"/>
      <c r="C265" s="7" t="s">
        <v>26</v>
      </c>
      <c r="D265" s="7" t="s">
        <v>310</v>
      </c>
      <c r="E265" s="7" t="s">
        <v>415</v>
      </c>
      <c r="F265" s="7"/>
      <c r="G265" s="34" t="s">
        <v>69</v>
      </c>
      <c r="H265" s="114">
        <f t="shared" ref="H265:J267" si="74">H266</f>
        <v>1000</v>
      </c>
      <c r="I265" s="114">
        <f t="shared" si="74"/>
        <v>0</v>
      </c>
      <c r="J265" s="114">
        <f t="shared" si="74"/>
        <v>0</v>
      </c>
    </row>
    <row r="266" spans="1:12" ht="36">
      <c r="A266" s="8"/>
      <c r="B266" s="11"/>
      <c r="C266" s="7" t="s">
        <v>26</v>
      </c>
      <c r="D266" s="7" t="s">
        <v>310</v>
      </c>
      <c r="E266" s="7" t="s">
        <v>721</v>
      </c>
      <c r="F266" s="7"/>
      <c r="G266" s="34" t="s">
        <v>720</v>
      </c>
      <c r="H266" s="114">
        <f t="shared" si="74"/>
        <v>1000</v>
      </c>
      <c r="I266" s="114">
        <f t="shared" si="74"/>
        <v>0</v>
      </c>
      <c r="J266" s="114">
        <f t="shared" si="74"/>
        <v>0</v>
      </c>
    </row>
    <row r="267" spans="1:12" ht="36">
      <c r="A267" s="8"/>
      <c r="B267" s="11"/>
      <c r="C267" s="7" t="s">
        <v>26</v>
      </c>
      <c r="D267" s="7" t="s">
        <v>310</v>
      </c>
      <c r="E267" s="7" t="s">
        <v>721</v>
      </c>
      <c r="F267" s="17" t="s">
        <v>246</v>
      </c>
      <c r="G267" s="35" t="s">
        <v>655</v>
      </c>
      <c r="H267" s="114">
        <f t="shared" si="74"/>
        <v>1000</v>
      </c>
      <c r="I267" s="114">
        <f t="shared" si="74"/>
        <v>0</v>
      </c>
      <c r="J267" s="114">
        <f t="shared" si="74"/>
        <v>0</v>
      </c>
    </row>
    <row r="268" spans="1:12" ht="24">
      <c r="A268" s="8"/>
      <c r="B268" s="11"/>
      <c r="C268" s="7" t="s">
        <v>26</v>
      </c>
      <c r="D268" s="7" t="s">
        <v>310</v>
      </c>
      <c r="E268" s="7" t="s">
        <v>721</v>
      </c>
      <c r="F268" s="8" t="s">
        <v>248</v>
      </c>
      <c r="G268" s="34" t="s">
        <v>652</v>
      </c>
      <c r="H268" s="114">
        <v>1000</v>
      </c>
      <c r="I268" s="114">
        <v>0</v>
      </c>
      <c r="J268" s="114">
        <v>0</v>
      </c>
    </row>
    <row r="269" spans="1:12" ht="36">
      <c r="A269" s="8"/>
      <c r="B269" s="11"/>
      <c r="C269" s="80" t="s">
        <v>26</v>
      </c>
      <c r="D269" s="80" t="s">
        <v>26</v>
      </c>
      <c r="E269" s="80"/>
      <c r="F269" s="82"/>
      <c r="G269" s="81" t="s">
        <v>687</v>
      </c>
      <c r="H269" s="113">
        <f>H270</f>
        <v>1166.2159999999999</v>
      </c>
      <c r="I269" s="113">
        <f t="shared" ref="I269:J269" si="75">I270</f>
        <v>1057.7840000000001</v>
      </c>
      <c r="J269" s="113">
        <f t="shared" si="75"/>
        <v>1057.7840000000001</v>
      </c>
    </row>
    <row r="270" spans="1:12" ht="24">
      <c r="A270" s="8"/>
      <c r="B270" s="11"/>
      <c r="C270" s="7" t="s">
        <v>26</v>
      </c>
      <c r="D270" s="7" t="s">
        <v>26</v>
      </c>
      <c r="E270" s="7" t="s">
        <v>132</v>
      </c>
      <c r="F270" s="7"/>
      <c r="G270" s="34" t="s">
        <v>68</v>
      </c>
      <c r="H270" s="114">
        <f>H271</f>
        <v>1166.2159999999999</v>
      </c>
      <c r="I270" s="114">
        <f t="shared" ref="I270:J273" si="76">I271</f>
        <v>1057.7840000000001</v>
      </c>
      <c r="J270" s="114">
        <f t="shared" si="76"/>
        <v>1057.7840000000001</v>
      </c>
    </row>
    <row r="271" spans="1:12" ht="48">
      <c r="A271" s="8"/>
      <c r="B271" s="11"/>
      <c r="C271" s="7" t="s">
        <v>26</v>
      </c>
      <c r="D271" s="7" t="s">
        <v>26</v>
      </c>
      <c r="E271" s="7" t="s">
        <v>391</v>
      </c>
      <c r="F271" s="7"/>
      <c r="G271" s="34" t="s">
        <v>392</v>
      </c>
      <c r="H271" s="114">
        <f>H272</f>
        <v>1166.2159999999999</v>
      </c>
      <c r="I271" s="114">
        <f t="shared" si="76"/>
        <v>1057.7840000000001</v>
      </c>
      <c r="J271" s="114">
        <f t="shared" si="76"/>
        <v>1057.7840000000001</v>
      </c>
    </row>
    <row r="272" spans="1:12" ht="24">
      <c r="A272" s="8"/>
      <c r="B272" s="11"/>
      <c r="C272" s="7" t="s">
        <v>26</v>
      </c>
      <c r="D272" s="7" t="s">
        <v>26</v>
      </c>
      <c r="E272" s="7" t="s">
        <v>512</v>
      </c>
      <c r="F272" s="8"/>
      <c r="G272" s="34" t="s">
        <v>394</v>
      </c>
      <c r="H272" s="114">
        <f>H273</f>
        <v>1166.2159999999999</v>
      </c>
      <c r="I272" s="114">
        <f t="shared" si="76"/>
        <v>1057.7840000000001</v>
      </c>
      <c r="J272" s="114">
        <f t="shared" si="76"/>
        <v>1057.7840000000001</v>
      </c>
      <c r="L272" s="127"/>
    </row>
    <row r="273" spans="1:10" ht="36">
      <c r="A273" s="8"/>
      <c r="B273" s="11"/>
      <c r="C273" s="7" t="s">
        <v>26</v>
      </c>
      <c r="D273" s="7" t="s">
        <v>26</v>
      </c>
      <c r="E273" s="7" t="s">
        <v>512</v>
      </c>
      <c r="F273" s="17" t="s">
        <v>246</v>
      </c>
      <c r="G273" s="35" t="s">
        <v>655</v>
      </c>
      <c r="H273" s="114">
        <f>H274</f>
        <v>1166.2159999999999</v>
      </c>
      <c r="I273" s="114">
        <f t="shared" si="76"/>
        <v>1057.7840000000001</v>
      </c>
      <c r="J273" s="114">
        <f t="shared" si="76"/>
        <v>1057.7840000000001</v>
      </c>
    </row>
    <row r="274" spans="1:10" ht="24">
      <c r="A274" s="8"/>
      <c r="B274" s="11"/>
      <c r="C274" s="7" t="s">
        <v>26</v>
      </c>
      <c r="D274" s="7" t="s">
        <v>26</v>
      </c>
      <c r="E274" s="7" t="s">
        <v>512</v>
      </c>
      <c r="F274" s="8" t="s">
        <v>248</v>
      </c>
      <c r="G274" s="34" t="s">
        <v>652</v>
      </c>
      <c r="H274" s="114">
        <v>1166.2159999999999</v>
      </c>
      <c r="I274" s="114">
        <v>1057.7840000000001</v>
      </c>
      <c r="J274" s="114">
        <v>1057.7840000000001</v>
      </c>
    </row>
    <row r="275" spans="1:10">
      <c r="A275" s="8"/>
      <c r="B275" s="11"/>
      <c r="C275" s="11" t="s">
        <v>255</v>
      </c>
      <c r="D275" s="11" t="s">
        <v>238</v>
      </c>
      <c r="E275" s="12"/>
      <c r="F275" s="8"/>
      <c r="G275" s="33" t="s">
        <v>283</v>
      </c>
      <c r="H275" s="117">
        <f>H276+H296+H303+H320</f>
        <v>57250.763000000006</v>
      </c>
      <c r="I275" s="117">
        <f>I276+I296+I303+I320</f>
        <v>55922.434999999998</v>
      </c>
      <c r="J275" s="117">
        <f>J276+J296+J303+J320</f>
        <v>55922.434999999998</v>
      </c>
    </row>
    <row r="276" spans="1:10" ht="24">
      <c r="A276" s="8"/>
      <c r="B276" s="11"/>
      <c r="C276" s="82" t="s">
        <v>255</v>
      </c>
      <c r="D276" s="80" t="s">
        <v>310</v>
      </c>
      <c r="E276" s="80"/>
      <c r="F276" s="82"/>
      <c r="G276" s="81" t="s">
        <v>338</v>
      </c>
      <c r="H276" s="118">
        <f>H277</f>
        <v>35387.613000000005</v>
      </c>
      <c r="I276" s="118">
        <f>I277</f>
        <v>34225.620000000003</v>
      </c>
      <c r="J276" s="118">
        <f>J277</f>
        <v>34225.620000000003</v>
      </c>
    </row>
    <row r="277" spans="1:10" ht="36">
      <c r="A277" s="8"/>
      <c r="B277" s="11"/>
      <c r="C277" s="8" t="s">
        <v>255</v>
      </c>
      <c r="D277" s="7" t="s">
        <v>310</v>
      </c>
      <c r="E277" s="7" t="s">
        <v>135</v>
      </c>
      <c r="F277" s="8"/>
      <c r="G277" s="34" t="s">
        <v>194</v>
      </c>
      <c r="H277" s="119">
        <f t="shared" ref="H277:J278" si="77">H278</f>
        <v>35387.613000000005</v>
      </c>
      <c r="I277" s="119">
        <f t="shared" si="77"/>
        <v>34225.620000000003</v>
      </c>
      <c r="J277" s="119">
        <f t="shared" si="77"/>
        <v>34225.620000000003</v>
      </c>
    </row>
    <row r="278" spans="1:10" ht="36">
      <c r="A278" s="8"/>
      <c r="B278" s="11"/>
      <c r="C278" s="8" t="s">
        <v>255</v>
      </c>
      <c r="D278" s="7" t="s">
        <v>310</v>
      </c>
      <c r="E278" s="7" t="s">
        <v>136</v>
      </c>
      <c r="F278" s="8"/>
      <c r="G278" s="34" t="s">
        <v>334</v>
      </c>
      <c r="H278" s="119">
        <f>H279</f>
        <v>35387.613000000005</v>
      </c>
      <c r="I278" s="119">
        <f t="shared" si="77"/>
        <v>34225.620000000003</v>
      </c>
      <c r="J278" s="119">
        <f t="shared" si="77"/>
        <v>34225.620000000003</v>
      </c>
    </row>
    <row r="279" spans="1:10" ht="48">
      <c r="A279" s="8"/>
      <c r="B279" s="11"/>
      <c r="C279" s="8" t="s">
        <v>255</v>
      </c>
      <c r="D279" s="7" t="s">
        <v>310</v>
      </c>
      <c r="E279" s="7" t="s">
        <v>38</v>
      </c>
      <c r="F279" s="8"/>
      <c r="G279" s="34" t="s">
        <v>335</v>
      </c>
      <c r="H279" s="119">
        <f>H280+H288+H292+H284</f>
        <v>35387.613000000005</v>
      </c>
      <c r="I279" s="119">
        <f t="shared" ref="I279:J279" si="78">I280+I288+I292</f>
        <v>34225.620000000003</v>
      </c>
      <c r="J279" s="119">
        <f t="shared" si="78"/>
        <v>34225.620000000003</v>
      </c>
    </row>
    <row r="280" spans="1:10" ht="24">
      <c r="A280" s="8"/>
      <c r="B280" s="11"/>
      <c r="C280" s="8" t="s">
        <v>255</v>
      </c>
      <c r="D280" s="7" t="s">
        <v>310</v>
      </c>
      <c r="E280" s="7" t="s">
        <v>475</v>
      </c>
      <c r="F280" s="8"/>
      <c r="G280" s="34" t="s">
        <v>377</v>
      </c>
      <c r="H280" s="119">
        <f>H281</f>
        <v>27475.004000000001</v>
      </c>
      <c r="I280" s="119">
        <f>I281</f>
        <v>26853.004000000001</v>
      </c>
      <c r="J280" s="119">
        <f>J281</f>
        <v>26853.004000000001</v>
      </c>
    </row>
    <row r="281" spans="1:10" ht="48">
      <c r="A281" s="8"/>
      <c r="B281" s="11"/>
      <c r="C281" s="8" t="s">
        <v>255</v>
      </c>
      <c r="D281" s="7" t="s">
        <v>310</v>
      </c>
      <c r="E281" s="7" t="s">
        <v>475</v>
      </c>
      <c r="F281" s="20" t="s">
        <v>286</v>
      </c>
      <c r="G281" s="35" t="s">
        <v>653</v>
      </c>
      <c r="H281" s="119">
        <f>H282+H283</f>
        <v>27475.004000000001</v>
      </c>
      <c r="I281" s="119">
        <f>I282+I283</f>
        <v>26853.004000000001</v>
      </c>
      <c r="J281" s="119">
        <f>J282+J283</f>
        <v>26853.004000000001</v>
      </c>
    </row>
    <row r="282" spans="1:10" ht="84">
      <c r="A282" s="8"/>
      <c r="B282" s="11"/>
      <c r="C282" s="8" t="s">
        <v>255</v>
      </c>
      <c r="D282" s="7" t="s">
        <v>310</v>
      </c>
      <c r="E282" s="7" t="s">
        <v>475</v>
      </c>
      <c r="F282" s="8" t="s">
        <v>289</v>
      </c>
      <c r="G282" s="34" t="s">
        <v>627</v>
      </c>
      <c r="H282" s="119">
        <v>15676.785</v>
      </c>
      <c r="I282" s="119">
        <v>15137.785</v>
      </c>
      <c r="J282" s="119">
        <v>15137.785</v>
      </c>
    </row>
    <row r="283" spans="1:10" ht="84">
      <c r="A283" s="8"/>
      <c r="B283" s="11"/>
      <c r="C283" s="8" t="s">
        <v>255</v>
      </c>
      <c r="D283" s="7" t="s">
        <v>310</v>
      </c>
      <c r="E283" s="7" t="s">
        <v>475</v>
      </c>
      <c r="F283" s="8" t="s">
        <v>291</v>
      </c>
      <c r="G283" s="34" t="s">
        <v>626</v>
      </c>
      <c r="H283" s="119">
        <v>11798.218999999999</v>
      </c>
      <c r="I283" s="119">
        <v>11715.218999999999</v>
      </c>
      <c r="J283" s="119">
        <v>11715.218999999999</v>
      </c>
    </row>
    <row r="284" spans="1:10" ht="48">
      <c r="A284" s="8"/>
      <c r="B284" s="11"/>
      <c r="C284" s="8" t="s">
        <v>255</v>
      </c>
      <c r="D284" s="7" t="s">
        <v>310</v>
      </c>
      <c r="E284" s="7" t="s">
        <v>476</v>
      </c>
      <c r="F284" s="8"/>
      <c r="G284" s="34" t="s">
        <v>181</v>
      </c>
      <c r="H284" s="119">
        <f>H286+H287</f>
        <v>539.99300000000005</v>
      </c>
      <c r="I284" s="119">
        <f t="shared" ref="I284:J284" si="79">I286+I287</f>
        <v>0</v>
      </c>
      <c r="J284" s="119">
        <f t="shared" si="79"/>
        <v>0</v>
      </c>
    </row>
    <row r="285" spans="1:10" ht="60">
      <c r="A285" s="8"/>
      <c r="B285" s="11"/>
      <c r="C285" s="8" t="s">
        <v>255</v>
      </c>
      <c r="D285" s="7" t="s">
        <v>310</v>
      </c>
      <c r="E285" s="7" t="s">
        <v>476</v>
      </c>
      <c r="F285" s="17" t="s">
        <v>286</v>
      </c>
      <c r="G285" s="35" t="s">
        <v>287</v>
      </c>
      <c r="H285" s="119">
        <f>H286+H287</f>
        <v>539.99300000000005</v>
      </c>
      <c r="I285" s="119">
        <f t="shared" ref="I285:J285" si="80">I286+I287</f>
        <v>0</v>
      </c>
      <c r="J285" s="119">
        <f t="shared" si="80"/>
        <v>0</v>
      </c>
    </row>
    <row r="286" spans="1:10" ht="24">
      <c r="A286" s="8"/>
      <c r="B286" s="11"/>
      <c r="C286" s="8" t="s">
        <v>255</v>
      </c>
      <c r="D286" s="7" t="s">
        <v>310</v>
      </c>
      <c r="E286" s="7" t="s">
        <v>476</v>
      </c>
      <c r="F286" s="8">
        <v>612</v>
      </c>
      <c r="G286" s="34" t="s">
        <v>536</v>
      </c>
      <c r="H286" s="119">
        <v>56.698</v>
      </c>
      <c r="I286" s="119">
        <v>0</v>
      </c>
      <c r="J286" s="119">
        <v>0</v>
      </c>
    </row>
    <row r="287" spans="1:10" ht="24">
      <c r="A287" s="8"/>
      <c r="B287" s="11"/>
      <c r="C287" s="8" t="s">
        <v>255</v>
      </c>
      <c r="D287" s="7" t="s">
        <v>310</v>
      </c>
      <c r="E287" s="7" t="s">
        <v>476</v>
      </c>
      <c r="F287" s="8">
        <v>622</v>
      </c>
      <c r="G287" s="34" t="s">
        <v>346</v>
      </c>
      <c r="H287" s="119">
        <v>483.29500000000002</v>
      </c>
      <c r="I287" s="119">
        <v>0</v>
      </c>
      <c r="J287" s="119">
        <v>0</v>
      </c>
    </row>
    <row r="288" spans="1:10" ht="48">
      <c r="A288" s="8"/>
      <c r="B288" s="11"/>
      <c r="C288" s="8" t="s">
        <v>255</v>
      </c>
      <c r="D288" s="7" t="s">
        <v>310</v>
      </c>
      <c r="E288" s="7" t="s">
        <v>349</v>
      </c>
      <c r="F288" s="8"/>
      <c r="G288" s="34" t="s">
        <v>350</v>
      </c>
      <c r="H288" s="119">
        <f>H289</f>
        <v>7299.6200000000008</v>
      </c>
      <c r="I288" s="119">
        <f t="shared" ref="I288:J288" si="81">I289</f>
        <v>7299.6200000000008</v>
      </c>
      <c r="J288" s="119">
        <f t="shared" si="81"/>
        <v>7299.6200000000008</v>
      </c>
    </row>
    <row r="289" spans="1:10" ht="60">
      <c r="A289" s="8"/>
      <c r="B289" s="11"/>
      <c r="C289" s="8" t="s">
        <v>255</v>
      </c>
      <c r="D289" s="7" t="s">
        <v>310</v>
      </c>
      <c r="E289" s="7" t="s">
        <v>349</v>
      </c>
      <c r="F289" s="17" t="s">
        <v>286</v>
      </c>
      <c r="G289" s="35" t="s">
        <v>287</v>
      </c>
      <c r="H289" s="119">
        <f>H290+H291</f>
        <v>7299.6200000000008</v>
      </c>
      <c r="I289" s="119">
        <f t="shared" ref="I289:J289" si="82">I290+I291</f>
        <v>7299.6200000000008</v>
      </c>
      <c r="J289" s="119">
        <f t="shared" si="82"/>
        <v>7299.6200000000008</v>
      </c>
    </row>
    <row r="290" spans="1:10" ht="84">
      <c r="A290" s="8"/>
      <c r="B290" s="11"/>
      <c r="C290" s="8" t="s">
        <v>255</v>
      </c>
      <c r="D290" s="7" t="s">
        <v>310</v>
      </c>
      <c r="E290" s="7" t="s">
        <v>349</v>
      </c>
      <c r="F290" s="8" t="s">
        <v>289</v>
      </c>
      <c r="G290" s="34" t="s">
        <v>627</v>
      </c>
      <c r="H290" s="119">
        <v>4021.51</v>
      </c>
      <c r="I290" s="119">
        <v>4021.51</v>
      </c>
      <c r="J290" s="119">
        <v>4021.51</v>
      </c>
    </row>
    <row r="291" spans="1:10" ht="84">
      <c r="A291" s="8"/>
      <c r="B291" s="11"/>
      <c r="C291" s="8" t="s">
        <v>255</v>
      </c>
      <c r="D291" s="7" t="s">
        <v>310</v>
      </c>
      <c r="E291" s="7" t="s">
        <v>349</v>
      </c>
      <c r="F291" s="8" t="s">
        <v>291</v>
      </c>
      <c r="G291" s="34" t="s">
        <v>626</v>
      </c>
      <c r="H291" s="119">
        <v>3278.11</v>
      </c>
      <c r="I291" s="119">
        <v>3278.11</v>
      </c>
      <c r="J291" s="119">
        <v>3278.11</v>
      </c>
    </row>
    <row r="292" spans="1:10" ht="60">
      <c r="A292" s="8"/>
      <c r="B292" s="11"/>
      <c r="C292" s="8" t="s">
        <v>255</v>
      </c>
      <c r="D292" s="7" t="s">
        <v>310</v>
      </c>
      <c r="E292" s="7" t="s">
        <v>352</v>
      </c>
      <c r="F292" s="8"/>
      <c r="G292" s="34" t="s">
        <v>351</v>
      </c>
      <c r="H292" s="119">
        <f>H293</f>
        <v>72.996000000000009</v>
      </c>
      <c r="I292" s="119">
        <f t="shared" ref="I292:J292" si="83">I293</f>
        <v>72.996000000000009</v>
      </c>
      <c r="J292" s="119">
        <f t="shared" si="83"/>
        <v>72.996000000000009</v>
      </c>
    </row>
    <row r="293" spans="1:10" ht="60">
      <c r="A293" s="8"/>
      <c r="B293" s="11"/>
      <c r="C293" s="8" t="s">
        <v>255</v>
      </c>
      <c r="D293" s="7" t="s">
        <v>310</v>
      </c>
      <c r="E293" s="7" t="s">
        <v>352</v>
      </c>
      <c r="F293" s="17" t="s">
        <v>286</v>
      </c>
      <c r="G293" s="35" t="s">
        <v>287</v>
      </c>
      <c r="H293" s="119">
        <f>H294+H295</f>
        <v>72.996000000000009</v>
      </c>
      <c r="I293" s="119">
        <f t="shared" ref="I293:J293" si="84">I294+I295</f>
        <v>72.996000000000009</v>
      </c>
      <c r="J293" s="119">
        <f t="shared" si="84"/>
        <v>72.996000000000009</v>
      </c>
    </row>
    <row r="294" spans="1:10" ht="84">
      <c r="A294" s="8"/>
      <c r="B294" s="11"/>
      <c r="C294" s="8" t="s">
        <v>255</v>
      </c>
      <c r="D294" s="7" t="s">
        <v>310</v>
      </c>
      <c r="E294" s="7" t="s">
        <v>352</v>
      </c>
      <c r="F294" s="8" t="s">
        <v>289</v>
      </c>
      <c r="G294" s="34" t="s">
        <v>627</v>
      </c>
      <c r="H294" s="119">
        <v>40.215000000000003</v>
      </c>
      <c r="I294" s="119">
        <v>40.215000000000003</v>
      </c>
      <c r="J294" s="119">
        <v>40.215000000000003</v>
      </c>
    </row>
    <row r="295" spans="1:10" ht="72">
      <c r="A295" s="8"/>
      <c r="B295" s="11"/>
      <c r="C295" s="8" t="s">
        <v>255</v>
      </c>
      <c r="D295" s="7" t="s">
        <v>310</v>
      </c>
      <c r="E295" s="7" t="s">
        <v>352</v>
      </c>
      <c r="F295" s="8" t="s">
        <v>291</v>
      </c>
      <c r="G295" s="34" t="s">
        <v>292</v>
      </c>
      <c r="H295" s="119">
        <v>32.780999999999999</v>
      </c>
      <c r="I295" s="119">
        <v>32.780999999999999</v>
      </c>
      <c r="J295" s="119">
        <v>32.780999999999999</v>
      </c>
    </row>
    <row r="296" spans="1:10" ht="36">
      <c r="A296" s="8"/>
      <c r="B296" s="11"/>
      <c r="C296" s="11" t="s">
        <v>255</v>
      </c>
      <c r="D296" s="82" t="s">
        <v>26</v>
      </c>
      <c r="E296" s="80"/>
      <c r="F296" s="82"/>
      <c r="G296" s="81" t="s">
        <v>348</v>
      </c>
      <c r="H296" s="118">
        <f>H298</f>
        <v>62.32</v>
      </c>
      <c r="I296" s="118">
        <f>I298</f>
        <v>31</v>
      </c>
      <c r="J296" s="118">
        <f>J298</f>
        <v>31</v>
      </c>
    </row>
    <row r="297" spans="1:10" ht="36">
      <c r="A297" s="8"/>
      <c r="B297" s="11"/>
      <c r="C297" s="8" t="s">
        <v>255</v>
      </c>
      <c r="D297" s="8" t="s">
        <v>26</v>
      </c>
      <c r="E297" s="7" t="s">
        <v>135</v>
      </c>
      <c r="F297" s="8"/>
      <c r="G297" s="34" t="s">
        <v>194</v>
      </c>
      <c r="H297" s="119">
        <f>H298</f>
        <v>62.32</v>
      </c>
      <c r="I297" s="119">
        <f>I298</f>
        <v>31</v>
      </c>
      <c r="J297" s="119">
        <f>J298</f>
        <v>31</v>
      </c>
    </row>
    <row r="298" spans="1:10" ht="36">
      <c r="A298" s="8"/>
      <c r="B298" s="11"/>
      <c r="C298" s="8" t="s">
        <v>255</v>
      </c>
      <c r="D298" s="8" t="s">
        <v>26</v>
      </c>
      <c r="E298" s="7" t="s">
        <v>136</v>
      </c>
      <c r="F298" s="8"/>
      <c r="G298" s="34" t="s">
        <v>334</v>
      </c>
      <c r="H298" s="119">
        <f>H300</f>
        <v>62.32</v>
      </c>
      <c r="I298" s="119">
        <f>I300</f>
        <v>31</v>
      </c>
      <c r="J298" s="119">
        <f>J300</f>
        <v>31</v>
      </c>
    </row>
    <row r="299" spans="1:10" ht="48">
      <c r="A299" s="8"/>
      <c r="B299" s="11"/>
      <c r="C299" s="8" t="s">
        <v>255</v>
      </c>
      <c r="D299" s="8" t="s">
        <v>26</v>
      </c>
      <c r="E299" s="7" t="s">
        <v>38</v>
      </c>
      <c r="F299" s="8"/>
      <c r="G299" s="34" t="s">
        <v>305</v>
      </c>
      <c r="H299" s="119">
        <f t="shared" ref="H299:J301" si="85">H300</f>
        <v>62.32</v>
      </c>
      <c r="I299" s="119">
        <f t="shared" si="85"/>
        <v>31</v>
      </c>
      <c r="J299" s="119">
        <f t="shared" si="85"/>
        <v>31</v>
      </c>
    </row>
    <row r="300" spans="1:10" ht="36">
      <c r="A300" s="8"/>
      <c r="B300" s="11"/>
      <c r="C300" s="8" t="s">
        <v>255</v>
      </c>
      <c r="D300" s="8" t="s">
        <v>26</v>
      </c>
      <c r="E300" s="7" t="s">
        <v>51</v>
      </c>
      <c r="F300" s="18"/>
      <c r="G300" s="34" t="s">
        <v>348</v>
      </c>
      <c r="H300" s="119">
        <f t="shared" si="85"/>
        <v>62.32</v>
      </c>
      <c r="I300" s="119">
        <f t="shared" si="85"/>
        <v>31</v>
      </c>
      <c r="J300" s="119">
        <f t="shared" si="85"/>
        <v>31</v>
      </c>
    </row>
    <row r="301" spans="1:10" ht="48">
      <c r="A301" s="8"/>
      <c r="B301" s="11"/>
      <c r="C301" s="8" t="s">
        <v>255</v>
      </c>
      <c r="D301" s="8" t="s">
        <v>26</v>
      </c>
      <c r="E301" s="7" t="s">
        <v>51</v>
      </c>
      <c r="F301" s="20" t="s">
        <v>286</v>
      </c>
      <c r="G301" s="35" t="s">
        <v>653</v>
      </c>
      <c r="H301" s="119">
        <f>H302</f>
        <v>62.32</v>
      </c>
      <c r="I301" s="119">
        <f t="shared" si="85"/>
        <v>31</v>
      </c>
      <c r="J301" s="119">
        <f t="shared" si="85"/>
        <v>31</v>
      </c>
    </row>
    <row r="302" spans="1:10" ht="84">
      <c r="A302" s="8"/>
      <c r="B302" s="11"/>
      <c r="C302" s="8" t="s">
        <v>255</v>
      </c>
      <c r="D302" s="8" t="s">
        <v>26</v>
      </c>
      <c r="E302" s="7" t="s">
        <v>51</v>
      </c>
      <c r="F302" s="8" t="s">
        <v>291</v>
      </c>
      <c r="G302" s="34" t="s">
        <v>626</v>
      </c>
      <c r="H302" s="119">
        <v>62.32</v>
      </c>
      <c r="I302" s="119">
        <v>31</v>
      </c>
      <c r="J302" s="119">
        <v>31</v>
      </c>
    </row>
    <row r="303" spans="1:10">
      <c r="A303" s="8"/>
      <c r="B303" s="11"/>
      <c r="C303" s="82" t="s">
        <v>255</v>
      </c>
      <c r="D303" s="82" t="s">
        <v>255</v>
      </c>
      <c r="E303" s="80"/>
      <c r="F303" s="82"/>
      <c r="G303" s="81" t="s">
        <v>299</v>
      </c>
      <c r="H303" s="118">
        <f t="shared" ref="H303:J304" si="86">H304</f>
        <v>4563.13</v>
      </c>
      <c r="I303" s="118">
        <f t="shared" si="86"/>
        <v>4428.1149999999998</v>
      </c>
      <c r="J303" s="118">
        <f t="shared" si="86"/>
        <v>4428.1149999999998</v>
      </c>
    </row>
    <row r="304" spans="1:10" ht="24">
      <c r="A304" s="8"/>
      <c r="B304" s="11"/>
      <c r="C304" s="7" t="s">
        <v>255</v>
      </c>
      <c r="D304" s="7" t="s">
        <v>255</v>
      </c>
      <c r="E304" s="7" t="s">
        <v>402</v>
      </c>
      <c r="F304" s="7"/>
      <c r="G304" s="34" t="s">
        <v>108</v>
      </c>
      <c r="H304" s="119">
        <f>H305</f>
        <v>4563.13</v>
      </c>
      <c r="I304" s="119">
        <f t="shared" si="86"/>
        <v>4428.1149999999998</v>
      </c>
      <c r="J304" s="119">
        <f t="shared" si="86"/>
        <v>4428.1149999999998</v>
      </c>
    </row>
    <row r="305" spans="1:10" ht="72">
      <c r="A305" s="8"/>
      <c r="B305" s="11"/>
      <c r="C305" s="7" t="s">
        <v>255</v>
      </c>
      <c r="D305" s="7" t="s">
        <v>255</v>
      </c>
      <c r="E305" s="7" t="s">
        <v>530</v>
      </c>
      <c r="F305" s="7"/>
      <c r="G305" s="34" t="s">
        <v>420</v>
      </c>
      <c r="H305" s="114">
        <f>H306+H316</f>
        <v>4563.13</v>
      </c>
      <c r="I305" s="114">
        <f>I306+I316</f>
        <v>4428.1149999999998</v>
      </c>
      <c r="J305" s="114">
        <f>J306+J316</f>
        <v>4428.1149999999998</v>
      </c>
    </row>
    <row r="306" spans="1:10" ht="132">
      <c r="A306" s="8"/>
      <c r="B306" s="11"/>
      <c r="C306" s="7" t="s">
        <v>255</v>
      </c>
      <c r="D306" s="7" t="s">
        <v>255</v>
      </c>
      <c r="E306" s="7" t="s">
        <v>531</v>
      </c>
      <c r="F306" s="7"/>
      <c r="G306" s="34" t="s">
        <v>223</v>
      </c>
      <c r="H306" s="114">
        <f>H307+H314+H310</f>
        <v>664.9</v>
      </c>
      <c r="I306" s="114">
        <f>I307+I314+I310</f>
        <v>749</v>
      </c>
      <c r="J306" s="114">
        <f>J307+J314+J310</f>
        <v>749</v>
      </c>
    </row>
    <row r="307" spans="1:10" ht="180">
      <c r="A307" s="8"/>
      <c r="B307" s="11"/>
      <c r="C307" s="7" t="s">
        <v>255</v>
      </c>
      <c r="D307" s="7" t="s">
        <v>255</v>
      </c>
      <c r="E307" s="7" t="s">
        <v>485</v>
      </c>
      <c r="F307" s="7"/>
      <c r="G307" s="34" t="s">
        <v>662</v>
      </c>
      <c r="H307" s="114">
        <f t="shared" ref="H307:J308" si="87">H308</f>
        <v>366.4</v>
      </c>
      <c r="I307" s="114">
        <f t="shared" si="87"/>
        <v>450.5</v>
      </c>
      <c r="J307" s="114">
        <f t="shared" si="87"/>
        <v>450.5</v>
      </c>
    </row>
    <row r="308" spans="1:10" ht="48">
      <c r="A308" s="8"/>
      <c r="B308" s="11"/>
      <c r="C308" s="7" t="s">
        <v>255</v>
      </c>
      <c r="D308" s="7" t="s">
        <v>255</v>
      </c>
      <c r="E308" s="7" t="s">
        <v>485</v>
      </c>
      <c r="F308" s="20" t="s">
        <v>286</v>
      </c>
      <c r="G308" s="35" t="s">
        <v>653</v>
      </c>
      <c r="H308" s="114">
        <f t="shared" si="87"/>
        <v>366.4</v>
      </c>
      <c r="I308" s="114">
        <f t="shared" si="87"/>
        <v>450.5</v>
      </c>
      <c r="J308" s="114">
        <f t="shared" si="87"/>
        <v>450.5</v>
      </c>
    </row>
    <row r="309" spans="1:10" ht="72">
      <c r="A309" s="8"/>
      <c r="B309" s="11"/>
      <c r="C309" s="7" t="s">
        <v>255</v>
      </c>
      <c r="D309" s="7" t="s">
        <v>255</v>
      </c>
      <c r="E309" s="7" t="s">
        <v>485</v>
      </c>
      <c r="F309" s="7" t="s">
        <v>291</v>
      </c>
      <c r="G309" s="34" t="s">
        <v>292</v>
      </c>
      <c r="H309" s="114">
        <v>366.4</v>
      </c>
      <c r="I309" s="114">
        <v>450.5</v>
      </c>
      <c r="J309" s="120">
        <v>450.5</v>
      </c>
    </row>
    <row r="310" spans="1:10" ht="156">
      <c r="A310" s="8"/>
      <c r="B310" s="11"/>
      <c r="C310" s="7" t="s">
        <v>255</v>
      </c>
      <c r="D310" s="7" t="s">
        <v>255</v>
      </c>
      <c r="E310" s="7" t="s">
        <v>486</v>
      </c>
      <c r="F310" s="7"/>
      <c r="G310" s="34" t="s">
        <v>663</v>
      </c>
      <c r="H310" s="114">
        <f t="shared" ref="H310:J311" si="88">H311</f>
        <v>237</v>
      </c>
      <c r="I310" s="114">
        <f t="shared" si="88"/>
        <v>237</v>
      </c>
      <c r="J310" s="114">
        <f t="shared" si="88"/>
        <v>237</v>
      </c>
    </row>
    <row r="311" spans="1:10" ht="48">
      <c r="A311" s="8"/>
      <c r="B311" s="11"/>
      <c r="C311" s="7" t="s">
        <v>255</v>
      </c>
      <c r="D311" s="7" t="s">
        <v>255</v>
      </c>
      <c r="E311" s="7" t="s">
        <v>486</v>
      </c>
      <c r="F311" s="20" t="s">
        <v>286</v>
      </c>
      <c r="G311" s="35" t="s">
        <v>653</v>
      </c>
      <c r="H311" s="114">
        <f t="shared" si="88"/>
        <v>237</v>
      </c>
      <c r="I311" s="114">
        <f t="shared" si="88"/>
        <v>237</v>
      </c>
      <c r="J311" s="114">
        <f t="shared" si="88"/>
        <v>237</v>
      </c>
    </row>
    <row r="312" spans="1:10" ht="72">
      <c r="A312" s="8"/>
      <c r="B312" s="11"/>
      <c r="C312" s="7" t="s">
        <v>255</v>
      </c>
      <c r="D312" s="7" t="s">
        <v>255</v>
      </c>
      <c r="E312" s="7" t="s">
        <v>486</v>
      </c>
      <c r="F312" s="7" t="s">
        <v>291</v>
      </c>
      <c r="G312" s="34" t="s">
        <v>292</v>
      </c>
      <c r="H312" s="114">
        <v>237</v>
      </c>
      <c r="I312" s="114">
        <v>237</v>
      </c>
      <c r="J312" s="120">
        <v>237</v>
      </c>
    </row>
    <row r="313" spans="1:10" ht="120">
      <c r="A313" s="8"/>
      <c r="B313" s="11"/>
      <c r="C313" s="7" t="s">
        <v>255</v>
      </c>
      <c r="D313" s="7" t="s">
        <v>255</v>
      </c>
      <c r="E313" s="7" t="s">
        <v>487</v>
      </c>
      <c r="F313" s="7"/>
      <c r="G313" s="34" t="s">
        <v>516</v>
      </c>
      <c r="H313" s="114">
        <f t="shared" ref="H313:J314" si="89">H314</f>
        <v>61.5</v>
      </c>
      <c r="I313" s="114">
        <f t="shared" si="89"/>
        <v>61.5</v>
      </c>
      <c r="J313" s="114">
        <f t="shared" si="89"/>
        <v>61.5</v>
      </c>
    </row>
    <row r="314" spans="1:10" ht="48">
      <c r="A314" s="8"/>
      <c r="B314" s="11"/>
      <c r="C314" s="7" t="s">
        <v>255</v>
      </c>
      <c r="D314" s="7" t="s">
        <v>255</v>
      </c>
      <c r="E314" s="7" t="s">
        <v>487</v>
      </c>
      <c r="F314" s="20" t="s">
        <v>286</v>
      </c>
      <c r="G314" s="35" t="s">
        <v>653</v>
      </c>
      <c r="H314" s="114">
        <f t="shared" si="89"/>
        <v>61.5</v>
      </c>
      <c r="I314" s="114">
        <f t="shared" si="89"/>
        <v>61.5</v>
      </c>
      <c r="J314" s="114">
        <f t="shared" si="89"/>
        <v>61.5</v>
      </c>
    </row>
    <row r="315" spans="1:10" ht="72">
      <c r="A315" s="8"/>
      <c r="B315" s="11"/>
      <c r="C315" s="7" t="s">
        <v>255</v>
      </c>
      <c r="D315" s="7" t="s">
        <v>255</v>
      </c>
      <c r="E315" s="7" t="s">
        <v>487</v>
      </c>
      <c r="F315" s="7" t="s">
        <v>291</v>
      </c>
      <c r="G315" s="34" t="s">
        <v>292</v>
      </c>
      <c r="H315" s="114">
        <v>61.5</v>
      </c>
      <c r="I315" s="114">
        <v>61.5</v>
      </c>
      <c r="J315" s="120">
        <v>61.5</v>
      </c>
    </row>
    <row r="316" spans="1:10" ht="72">
      <c r="A316" s="8"/>
      <c r="B316" s="11"/>
      <c r="C316" s="7" t="s">
        <v>255</v>
      </c>
      <c r="D316" s="7" t="s">
        <v>255</v>
      </c>
      <c r="E316" s="7" t="s">
        <v>532</v>
      </c>
      <c r="F316" s="7"/>
      <c r="G316" s="34" t="s">
        <v>661</v>
      </c>
      <c r="H316" s="114">
        <f>+H317</f>
        <v>3898.23</v>
      </c>
      <c r="I316" s="114">
        <f>+I317</f>
        <v>3679.1149999999998</v>
      </c>
      <c r="J316" s="114">
        <f>+J317</f>
        <v>3679.1149999999998</v>
      </c>
    </row>
    <row r="317" spans="1:10" ht="72">
      <c r="A317" s="8"/>
      <c r="B317" s="11"/>
      <c r="C317" s="7" t="s">
        <v>255</v>
      </c>
      <c r="D317" s="7" t="s">
        <v>255</v>
      </c>
      <c r="E317" s="7" t="s">
        <v>488</v>
      </c>
      <c r="F317" s="7"/>
      <c r="G317" s="35" t="s">
        <v>525</v>
      </c>
      <c r="H317" s="114">
        <f t="shared" ref="H317:J318" si="90">H318</f>
        <v>3898.23</v>
      </c>
      <c r="I317" s="114">
        <f t="shared" si="90"/>
        <v>3679.1149999999998</v>
      </c>
      <c r="J317" s="114">
        <f t="shared" si="90"/>
        <v>3679.1149999999998</v>
      </c>
    </row>
    <row r="318" spans="1:10" ht="48">
      <c r="A318" s="8"/>
      <c r="B318" s="11"/>
      <c r="C318" s="7" t="s">
        <v>255</v>
      </c>
      <c r="D318" s="7" t="s">
        <v>255</v>
      </c>
      <c r="E318" s="7" t="s">
        <v>488</v>
      </c>
      <c r="F318" s="20" t="s">
        <v>286</v>
      </c>
      <c r="G318" s="35" t="s">
        <v>653</v>
      </c>
      <c r="H318" s="114">
        <f t="shared" si="90"/>
        <v>3898.23</v>
      </c>
      <c r="I318" s="114">
        <f t="shared" si="90"/>
        <v>3679.1149999999998</v>
      </c>
      <c r="J318" s="114">
        <f t="shared" si="90"/>
        <v>3679.1149999999998</v>
      </c>
    </row>
    <row r="319" spans="1:10" ht="72">
      <c r="A319" s="8"/>
      <c r="B319" s="11"/>
      <c r="C319" s="7" t="s">
        <v>255</v>
      </c>
      <c r="D319" s="7" t="s">
        <v>255</v>
      </c>
      <c r="E319" s="7" t="s">
        <v>488</v>
      </c>
      <c r="F319" s="7" t="s">
        <v>291</v>
      </c>
      <c r="G319" s="34" t="s">
        <v>292</v>
      </c>
      <c r="H319" s="114">
        <v>3898.23</v>
      </c>
      <c r="I319" s="114">
        <v>3679.1149999999998</v>
      </c>
      <c r="J319" s="114">
        <v>3679.1149999999998</v>
      </c>
    </row>
    <row r="320" spans="1:10" ht="24">
      <c r="A320" s="8"/>
      <c r="B320" s="11"/>
      <c r="C320" s="82" t="s">
        <v>255</v>
      </c>
      <c r="D320" s="82" t="s">
        <v>254</v>
      </c>
      <c r="E320" s="80"/>
      <c r="F320" s="82"/>
      <c r="G320" s="81" t="s">
        <v>544</v>
      </c>
      <c r="H320" s="121">
        <f>H321</f>
        <v>17237.7</v>
      </c>
      <c r="I320" s="121">
        <f>I321</f>
        <v>17237.7</v>
      </c>
      <c r="J320" s="121">
        <f>J321</f>
        <v>17237.7</v>
      </c>
    </row>
    <row r="321" spans="1:10" ht="24">
      <c r="A321" s="8"/>
      <c r="B321" s="11"/>
      <c r="C321" s="8" t="s">
        <v>255</v>
      </c>
      <c r="D321" s="8" t="s">
        <v>254</v>
      </c>
      <c r="E321" s="7" t="s">
        <v>132</v>
      </c>
      <c r="F321" s="7"/>
      <c r="G321" s="34" t="s">
        <v>68</v>
      </c>
      <c r="H321" s="122">
        <f>H331+H322</f>
        <v>17237.7</v>
      </c>
      <c r="I321" s="122">
        <f>I331+I322</f>
        <v>17237.7</v>
      </c>
      <c r="J321" s="122">
        <f>J331+J322</f>
        <v>17237.7</v>
      </c>
    </row>
    <row r="322" spans="1:10" ht="48">
      <c r="A322" s="8"/>
      <c r="B322" s="11"/>
      <c r="C322" s="8" t="s">
        <v>255</v>
      </c>
      <c r="D322" s="8" t="s">
        <v>254</v>
      </c>
      <c r="E322" s="7" t="s">
        <v>391</v>
      </c>
      <c r="F322" s="7"/>
      <c r="G322" s="34" t="s">
        <v>392</v>
      </c>
      <c r="H322" s="122">
        <f>H323</f>
        <v>16564.3</v>
      </c>
      <c r="I322" s="122">
        <f t="shared" ref="I322:J322" si="91">I323</f>
        <v>16564.3</v>
      </c>
      <c r="J322" s="122">
        <f t="shared" si="91"/>
        <v>16564.3</v>
      </c>
    </row>
    <row r="323" spans="1:10" ht="36">
      <c r="A323" s="8"/>
      <c r="B323" s="11"/>
      <c r="C323" s="8" t="s">
        <v>255</v>
      </c>
      <c r="D323" s="8" t="s">
        <v>254</v>
      </c>
      <c r="E323" s="7" t="s">
        <v>429</v>
      </c>
      <c r="F323" s="18"/>
      <c r="G323" s="40" t="s">
        <v>378</v>
      </c>
      <c r="H323" s="114">
        <f>H324+H328</f>
        <v>16564.3</v>
      </c>
      <c r="I323" s="114">
        <f>I324+I328</f>
        <v>16564.3</v>
      </c>
      <c r="J323" s="114">
        <f>J324+J328</f>
        <v>16564.3</v>
      </c>
    </row>
    <row r="324" spans="1:10" ht="96">
      <c r="A324" s="8"/>
      <c r="B324" s="11"/>
      <c r="C324" s="8" t="s">
        <v>255</v>
      </c>
      <c r="D324" s="8" t="s">
        <v>254</v>
      </c>
      <c r="E324" s="7" t="s">
        <v>429</v>
      </c>
      <c r="F324" s="17" t="s">
        <v>549</v>
      </c>
      <c r="G324" s="35" t="s">
        <v>550</v>
      </c>
      <c r="H324" s="114">
        <f>H325+H326+H327</f>
        <v>15749.2</v>
      </c>
      <c r="I324" s="114">
        <f>I325+I326+I327</f>
        <v>15749.2</v>
      </c>
      <c r="J324" s="114">
        <f>J325+J326+J327</f>
        <v>15749.2</v>
      </c>
    </row>
    <row r="325" spans="1:10">
      <c r="A325" s="8"/>
      <c r="B325" s="11"/>
      <c r="C325" s="8" t="s">
        <v>255</v>
      </c>
      <c r="D325" s="8" t="s">
        <v>254</v>
      </c>
      <c r="E325" s="7" t="s">
        <v>429</v>
      </c>
      <c r="F325" s="18" t="s">
        <v>556</v>
      </c>
      <c r="G325" s="36" t="s">
        <v>668</v>
      </c>
      <c r="H325" s="114">
        <v>10291.86</v>
      </c>
      <c r="I325" s="114">
        <v>10291.86</v>
      </c>
      <c r="J325" s="114">
        <v>10291.86</v>
      </c>
    </row>
    <row r="326" spans="1:10" ht="24">
      <c r="A326" s="8"/>
      <c r="B326" s="11"/>
      <c r="C326" s="8" t="s">
        <v>255</v>
      </c>
      <c r="D326" s="8" t="s">
        <v>254</v>
      </c>
      <c r="E326" s="7" t="s">
        <v>429</v>
      </c>
      <c r="F326" s="18">
        <v>112</v>
      </c>
      <c r="G326" s="36" t="s">
        <v>553</v>
      </c>
      <c r="H326" s="114">
        <v>1805.6</v>
      </c>
      <c r="I326" s="114">
        <v>1805.6</v>
      </c>
      <c r="J326" s="114">
        <v>1805.6</v>
      </c>
    </row>
    <row r="327" spans="1:10" ht="60">
      <c r="A327" s="8"/>
      <c r="B327" s="11"/>
      <c r="C327" s="8" t="s">
        <v>255</v>
      </c>
      <c r="D327" s="8" t="s">
        <v>254</v>
      </c>
      <c r="E327" s="7" t="s">
        <v>429</v>
      </c>
      <c r="F327" s="18">
        <v>119</v>
      </c>
      <c r="G327" s="36" t="s">
        <v>712</v>
      </c>
      <c r="H327" s="114">
        <v>3651.74</v>
      </c>
      <c r="I327" s="114">
        <v>3651.74</v>
      </c>
      <c r="J327" s="114">
        <v>3651.74</v>
      </c>
    </row>
    <row r="328" spans="1:10" ht="36">
      <c r="A328" s="8"/>
      <c r="B328" s="11"/>
      <c r="C328" s="8" t="s">
        <v>255</v>
      </c>
      <c r="D328" s="8" t="s">
        <v>254</v>
      </c>
      <c r="E328" s="7" t="s">
        <v>429</v>
      </c>
      <c r="F328" s="17" t="s">
        <v>246</v>
      </c>
      <c r="G328" s="35" t="s">
        <v>655</v>
      </c>
      <c r="H328" s="114">
        <f>H329</f>
        <v>815.1</v>
      </c>
      <c r="I328" s="114">
        <f>I329</f>
        <v>815.1</v>
      </c>
      <c r="J328" s="114">
        <f>J329</f>
        <v>815.1</v>
      </c>
    </row>
    <row r="329" spans="1:10" ht="24">
      <c r="A329" s="8"/>
      <c r="B329" s="11"/>
      <c r="C329" s="8" t="s">
        <v>255</v>
      </c>
      <c r="D329" s="8" t="s">
        <v>254</v>
      </c>
      <c r="E329" s="7" t="s">
        <v>429</v>
      </c>
      <c r="F329" s="8" t="s">
        <v>248</v>
      </c>
      <c r="G329" s="34" t="s">
        <v>652</v>
      </c>
      <c r="H329" s="114">
        <v>815.1</v>
      </c>
      <c r="I329" s="114">
        <v>815.1</v>
      </c>
      <c r="J329" s="114">
        <v>815.1</v>
      </c>
    </row>
    <row r="330" spans="1:10" ht="36">
      <c r="A330" s="8"/>
      <c r="B330" s="11"/>
      <c r="C330" s="8" t="s">
        <v>255</v>
      </c>
      <c r="D330" s="8" t="s">
        <v>254</v>
      </c>
      <c r="E330" s="7" t="s">
        <v>415</v>
      </c>
      <c r="F330" s="7"/>
      <c r="G330" s="34" t="s">
        <v>69</v>
      </c>
      <c r="H330" s="114">
        <f>H331</f>
        <v>673.4</v>
      </c>
      <c r="I330" s="114">
        <f>I331</f>
        <v>673.4</v>
      </c>
      <c r="J330" s="114">
        <f>J331</f>
        <v>673.4</v>
      </c>
    </row>
    <row r="331" spans="1:10" ht="84">
      <c r="A331" s="8"/>
      <c r="B331" s="11"/>
      <c r="C331" s="8" t="s">
        <v>255</v>
      </c>
      <c r="D331" s="8" t="s">
        <v>254</v>
      </c>
      <c r="E331" s="19" t="s">
        <v>492</v>
      </c>
      <c r="F331" s="49"/>
      <c r="G331" s="41" t="s">
        <v>183</v>
      </c>
      <c r="H331" s="114">
        <f>H332</f>
        <v>673.4</v>
      </c>
      <c r="I331" s="114">
        <f t="shared" ref="I331:J331" si="92">I332</f>
        <v>673.4</v>
      </c>
      <c r="J331" s="114">
        <f t="shared" si="92"/>
        <v>673.4</v>
      </c>
    </row>
    <row r="332" spans="1:10" ht="96">
      <c r="A332" s="8"/>
      <c r="B332" s="11"/>
      <c r="C332" s="8" t="s">
        <v>255</v>
      </c>
      <c r="D332" s="8" t="s">
        <v>254</v>
      </c>
      <c r="E332" s="19" t="s">
        <v>492</v>
      </c>
      <c r="F332" s="17" t="s">
        <v>549</v>
      </c>
      <c r="G332" s="35" t="s">
        <v>550</v>
      </c>
      <c r="H332" s="114">
        <f>H333+H334+H335</f>
        <v>673.4</v>
      </c>
      <c r="I332" s="114">
        <f>I333+I334+I335</f>
        <v>673.4</v>
      </c>
      <c r="J332" s="114">
        <f>J333+J334+J335</f>
        <v>673.4</v>
      </c>
    </row>
    <row r="333" spans="1:10" ht="36">
      <c r="A333" s="8"/>
      <c r="B333" s="11"/>
      <c r="C333" s="8" t="s">
        <v>255</v>
      </c>
      <c r="D333" s="8" t="s">
        <v>254</v>
      </c>
      <c r="E333" s="19" t="s">
        <v>492</v>
      </c>
      <c r="F333" s="18" t="s">
        <v>551</v>
      </c>
      <c r="G333" s="36" t="s">
        <v>178</v>
      </c>
      <c r="H333" s="114">
        <v>404.8</v>
      </c>
      <c r="I333" s="114">
        <v>404.8</v>
      </c>
      <c r="J333" s="114">
        <v>404.8</v>
      </c>
    </row>
    <row r="334" spans="1:10" ht="24">
      <c r="A334" s="8"/>
      <c r="B334" s="11"/>
      <c r="C334" s="8" t="s">
        <v>255</v>
      </c>
      <c r="D334" s="8" t="s">
        <v>254</v>
      </c>
      <c r="E334" s="19" t="s">
        <v>492</v>
      </c>
      <c r="F334" s="18" t="s">
        <v>552</v>
      </c>
      <c r="G334" s="36" t="s">
        <v>553</v>
      </c>
      <c r="H334" s="114">
        <v>115</v>
      </c>
      <c r="I334" s="114">
        <v>115</v>
      </c>
      <c r="J334" s="114">
        <v>115</v>
      </c>
    </row>
    <row r="335" spans="1:10" ht="72">
      <c r="A335" s="8"/>
      <c r="B335" s="11"/>
      <c r="C335" s="8" t="s">
        <v>255</v>
      </c>
      <c r="D335" s="8" t="s">
        <v>254</v>
      </c>
      <c r="E335" s="19" t="s">
        <v>492</v>
      </c>
      <c r="F335" s="18">
        <v>129</v>
      </c>
      <c r="G335" s="36" t="s">
        <v>180</v>
      </c>
      <c r="H335" s="114">
        <v>153.6</v>
      </c>
      <c r="I335" s="114">
        <v>153.6</v>
      </c>
      <c r="J335" s="114">
        <v>153.6</v>
      </c>
    </row>
    <row r="336" spans="1:10">
      <c r="A336" s="8"/>
      <c r="B336" s="11"/>
      <c r="C336" s="11" t="s">
        <v>250</v>
      </c>
      <c r="D336" s="11" t="s">
        <v>238</v>
      </c>
      <c r="E336" s="12"/>
      <c r="F336" s="11"/>
      <c r="G336" s="38" t="s">
        <v>58</v>
      </c>
      <c r="H336" s="117">
        <f t="shared" ref="H336:J337" si="93">H337</f>
        <v>50000.5</v>
      </c>
      <c r="I336" s="117">
        <f t="shared" si="93"/>
        <v>47597.600000000006</v>
      </c>
      <c r="J336" s="117">
        <f t="shared" si="93"/>
        <v>47597.600000000006</v>
      </c>
    </row>
    <row r="337" spans="1:10">
      <c r="A337" s="8"/>
      <c r="B337" s="11"/>
      <c r="C337" s="82" t="s">
        <v>250</v>
      </c>
      <c r="D337" s="82" t="s">
        <v>244</v>
      </c>
      <c r="E337" s="80"/>
      <c r="F337" s="82"/>
      <c r="G337" s="81" t="s">
        <v>294</v>
      </c>
      <c r="H337" s="118">
        <f t="shared" si="93"/>
        <v>50000.5</v>
      </c>
      <c r="I337" s="118">
        <f t="shared" si="93"/>
        <v>47597.600000000006</v>
      </c>
      <c r="J337" s="118">
        <f t="shared" si="93"/>
        <v>47597.600000000006</v>
      </c>
    </row>
    <row r="338" spans="1:10" ht="36">
      <c r="A338" s="8"/>
      <c r="B338" s="11"/>
      <c r="C338" s="8" t="s">
        <v>250</v>
      </c>
      <c r="D338" s="8" t="s">
        <v>244</v>
      </c>
      <c r="E338" s="7" t="s">
        <v>135</v>
      </c>
      <c r="F338" s="8"/>
      <c r="G338" s="34" t="s">
        <v>664</v>
      </c>
      <c r="H338" s="119">
        <f>H339+H379</f>
        <v>50000.5</v>
      </c>
      <c r="I338" s="119">
        <f>I339+I379</f>
        <v>47597.600000000006</v>
      </c>
      <c r="J338" s="119">
        <f>J339+J379</f>
        <v>47597.600000000006</v>
      </c>
    </row>
    <row r="339" spans="1:10" ht="36">
      <c r="A339" s="8"/>
      <c r="B339" s="11"/>
      <c r="C339" s="8" t="s">
        <v>250</v>
      </c>
      <c r="D339" s="8" t="s">
        <v>244</v>
      </c>
      <c r="E339" s="7" t="s">
        <v>136</v>
      </c>
      <c r="F339" s="8"/>
      <c r="G339" s="34" t="s">
        <v>334</v>
      </c>
      <c r="H339" s="114">
        <f>H340+H361</f>
        <v>48480.5</v>
      </c>
      <c r="I339" s="114">
        <f>I340+I361</f>
        <v>47077.600000000006</v>
      </c>
      <c r="J339" s="114">
        <f>J340+J361</f>
        <v>47077.600000000006</v>
      </c>
    </row>
    <row r="340" spans="1:10" ht="24">
      <c r="A340" s="8"/>
      <c r="B340" s="11"/>
      <c r="C340" s="8" t="s">
        <v>250</v>
      </c>
      <c r="D340" s="8" t="s">
        <v>244</v>
      </c>
      <c r="E340" s="7" t="s">
        <v>137</v>
      </c>
      <c r="F340" s="8"/>
      <c r="G340" s="34" t="s">
        <v>161</v>
      </c>
      <c r="H340" s="114">
        <f>H341+H358+H355+H347+H352+H344</f>
        <v>13164.98</v>
      </c>
      <c r="I340" s="114">
        <f>I341+I358+I355+I347+I352</f>
        <v>12355.98</v>
      </c>
      <c r="J340" s="114">
        <f>J341+J358+J355+J347+J352</f>
        <v>12355.98</v>
      </c>
    </row>
    <row r="341" spans="1:10" ht="48">
      <c r="A341" s="8"/>
      <c r="B341" s="11"/>
      <c r="C341" s="8" t="s">
        <v>250</v>
      </c>
      <c r="D341" s="8" t="s">
        <v>244</v>
      </c>
      <c r="E341" s="7" t="s">
        <v>493</v>
      </c>
      <c r="F341" s="17"/>
      <c r="G341" s="35" t="s">
        <v>327</v>
      </c>
      <c r="H341" s="114">
        <f t="shared" ref="H341:J342" si="94">H342</f>
        <v>5214.16</v>
      </c>
      <c r="I341" s="114">
        <f t="shared" si="94"/>
        <v>5555.16</v>
      </c>
      <c r="J341" s="114">
        <f t="shared" si="94"/>
        <v>5555.16</v>
      </c>
    </row>
    <row r="342" spans="1:10" ht="48">
      <c r="A342" s="8"/>
      <c r="B342" s="11"/>
      <c r="C342" s="8" t="s">
        <v>250</v>
      </c>
      <c r="D342" s="8" t="s">
        <v>244</v>
      </c>
      <c r="E342" s="7" t="s">
        <v>493</v>
      </c>
      <c r="F342" s="20" t="s">
        <v>286</v>
      </c>
      <c r="G342" s="35" t="s">
        <v>653</v>
      </c>
      <c r="H342" s="114">
        <f t="shared" si="94"/>
        <v>5214.16</v>
      </c>
      <c r="I342" s="114">
        <f t="shared" si="94"/>
        <v>5555.16</v>
      </c>
      <c r="J342" s="114">
        <f t="shared" si="94"/>
        <v>5555.16</v>
      </c>
    </row>
    <row r="343" spans="1:10" ht="84">
      <c r="A343" s="8"/>
      <c r="B343" s="11"/>
      <c r="C343" s="8" t="s">
        <v>250</v>
      </c>
      <c r="D343" s="8" t="s">
        <v>244</v>
      </c>
      <c r="E343" s="7" t="s">
        <v>493</v>
      </c>
      <c r="F343" s="8" t="s">
        <v>289</v>
      </c>
      <c r="G343" s="34" t="s">
        <v>627</v>
      </c>
      <c r="H343" s="114">
        <v>5214.16</v>
      </c>
      <c r="I343" s="114">
        <v>5555.16</v>
      </c>
      <c r="J343" s="114">
        <v>5555.16</v>
      </c>
    </row>
    <row r="344" spans="1:10" ht="48">
      <c r="A344" s="8"/>
      <c r="B344" s="11"/>
      <c r="C344" s="8" t="s">
        <v>250</v>
      </c>
      <c r="D344" s="8" t="s">
        <v>244</v>
      </c>
      <c r="E344" s="7" t="s">
        <v>767</v>
      </c>
      <c r="F344" s="8"/>
      <c r="G344" s="141" t="s">
        <v>766</v>
      </c>
      <c r="H344" s="114">
        <f>H345</f>
        <v>500</v>
      </c>
      <c r="I344" s="114">
        <f t="shared" ref="I344:J345" si="95">I345</f>
        <v>0</v>
      </c>
      <c r="J344" s="114">
        <f t="shared" si="95"/>
        <v>0</v>
      </c>
    </row>
    <row r="345" spans="1:10" ht="48">
      <c r="A345" s="8"/>
      <c r="B345" s="11"/>
      <c r="C345" s="8" t="s">
        <v>250</v>
      </c>
      <c r="D345" s="8" t="s">
        <v>244</v>
      </c>
      <c r="E345" s="7" t="s">
        <v>767</v>
      </c>
      <c r="F345" s="20" t="s">
        <v>286</v>
      </c>
      <c r="G345" s="35" t="s">
        <v>653</v>
      </c>
      <c r="H345" s="114">
        <f>H346</f>
        <v>500</v>
      </c>
      <c r="I345" s="114">
        <f t="shared" si="95"/>
        <v>0</v>
      </c>
      <c r="J345" s="114">
        <f t="shared" si="95"/>
        <v>0</v>
      </c>
    </row>
    <row r="346" spans="1:10" ht="24">
      <c r="A346" s="8"/>
      <c r="B346" s="11"/>
      <c r="C346" s="8" t="s">
        <v>250</v>
      </c>
      <c r="D346" s="8" t="s">
        <v>244</v>
      </c>
      <c r="E346" s="7" t="s">
        <v>767</v>
      </c>
      <c r="F346" s="8">
        <v>612</v>
      </c>
      <c r="G346" s="34" t="s">
        <v>536</v>
      </c>
      <c r="H346" s="114">
        <v>500</v>
      </c>
      <c r="I346" s="114">
        <v>0</v>
      </c>
      <c r="J346" s="114">
        <v>0</v>
      </c>
    </row>
    <row r="347" spans="1:10" ht="48">
      <c r="A347" s="8"/>
      <c r="B347" s="11"/>
      <c r="C347" s="8" t="s">
        <v>250</v>
      </c>
      <c r="D347" s="8" t="s">
        <v>244</v>
      </c>
      <c r="E347" s="7" t="s">
        <v>216</v>
      </c>
      <c r="F347" s="8"/>
      <c r="G347" s="34" t="s">
        <v>711</v>
      </c>
      <c r="H347" s="114">
        <f>H350+H349</f>
        <v>6683.9800000000005</v>
      </c>
      <c r="I347" s="114">
        <f t="shared" ref="I347:J347" si="96">I350</f>
        <v>6683.98</v>
      </c>
      <c r="J347" s="114">
        <f t="shared" si="96"/>
        <v>6683.98</v>
      </c>
    </row>
    <row r="348" spans="1:10">
      <c r="A348" s="8"/>
      <c r="B348" s="11"/>
      <c r="C348" s="8" t="s">
        <v>250</v>
      </c>
      <c r="D348" s="8" t="s">
        <v>244</v>
      </c>
      <c r="E348" s="7" t="s">
        <v>216</v>
      </c>
      <c r="F348" s="8">
        <v>500</v>
      </c>
      <c r="G348" s="34" t="s">
        <v>295</v>
      </c>
      <c r="H348" s="114">
        <f>H349</f>
        <v>4629.2290000000003</v>
      </c>
      <c r="I348" s="114">
        <v>0</v>
      </c>
      <c r="J348" s="114">
        <v>0</v>
      </c>
    </row>
    <row r="349" spans="1:10">
      <c r="A349" s="8"/>
      <c r="B349" s="11"/>
      <c r="C349" s="8" t="s">
        <v>250</v>
      </c>
      <c r="D349" s="8" t="s">
        <v>244</v>
      </c>
      <c r="E349" s="7" t="s">
        <v>216</v>
      </c>
      <c r="F349" s="13" t="s">
        <v>296</v>
      </c>
      <c r="G349" s="44" t="s">
        <v>297</v>
      </c>
      <c r="H349" s="114">
        <v>4629.2290000000003</v>
      </c>
      <c r="I349" s="114">
        <v>0</v>
      </c>
      <c r="J349" s="114">
        <v>0</v>
      </c>
    </row>
    <row r="350" spans="1:10" ht="60">
      <c r="A350" s="8"/>
      <c r="B350" s="11"/>
      <c r="C350" s="8" t="s">
        <v>250</v>
      </c>
      <c r="D350" s="8" t="s">
        <v>244</v>
      </c>
      <c r="E350" s="7" t="s">
        <v>216</v>
      </c>
      <c r="F350" s="17" t="s">
        <v>286</v>
      </c>
      <c r="G350" s="35" t="s">
        <v>287</v>
      </c>
      <c r="H350" s="114">
        <f>H351</f>
        <v>2054.7510000000002</v>
      </c>
      <c r="I350" s="114">
        <f>I351</f>
        <v>6683.98</v>
      </c>
      <c r="J350" s="114">
        <f>J351</f>
        <v>6683.98</v>
      </c>
    </row>
    <row r="351" spans="1:10" ht="84">
      <c r="A351" s="8"/>
      <c r="B351" s="11"/>
      <c r="C351" s="8" t="s">
        <v>250</v>
      </c>
      <c r="D351" s="8" t="s">
        <v>244</v>
      </c>
      <c r="E351" s="7" t="s">
        <v>216</v>
      </c>
      <c r="F351" s="8" t="s">
        <v>289</v>
      </c>
      <c r="G351" s="34" t="s">
        <v>627</v>
      </c>
      <c r="H351" s="114">
        <v>2054.7510000000002</v>
      </c>
      <c r="I351" s="114">
        <v>6683.98</v>
      </c>
      <c r="J351" s="114">
        <v>6683.98</v>
      </c>
    </row>
    <row r="352" spans="1:10" ht="48">
      <c r="A352" s="8"/>
      <c r="B352" s="11"/>
      <c r="C352" s="8" t="s">
        <v>250</v>
      </c>
      <c r="D352" s="8" t="s">
        <v>244</v>
      </c>
      <c r="E352" s="7" t="s">
        <v>213</v>
      </c>
      <c r="F352" s="8"/>
      <c r="G352" s="34" t="s">
        <v>214</v>
      </c>
      <c r="H352" s="114">
        <f>H353</f>
        <v>66.84</v>
      </c>
      <c r="I352" s="114">
        <f t="shared" ref="I352:J352" si="97">I353</f>
        <v>66.84</v>
      </c>
      <c r="J352" s="114">
        <f t="shared" si="97"/>
        <v>66.84</v>
      </c>
    </row>
    <row r="353" spans="1:10" ht="60">
      <c r="A353" s="8"/>
      <c r="B353" s="11"/>
      <c r="C353" s="8" t="s">
        <v>250</v>
      </c>
      <c r="D353" s="8" t="s">
        <v>244</v>
      </c>
      <c r="E353" s="7" t="s">
        <v>213</v>
      </c>
      <c r="F353" s="17" t="s">
        <v>286</v>
      </c>
      <c r="G353" s="35" t="s">
        <v>287</v>
      </c>
      <c r="H353" s="114">
        <f>H354</f>
        <v>66.84</v>
      </c>
      <c r="I353" s="114">
        <f t="shared" ref="I353:J353" si="98">I354</f>
        <v>66.84</v>
      </c>
      <c r="J353" s="114">
        <f t="shared" si="98"/>
        <v>66.84</v>
      </c>
    </row>
    <row r="354" spans="1:10" ht="84">
      <c r="A354" s="8"/>
      <c r="B354" s="11"/>
      <c r="C354" s="8" t="s">
        <v>250</v>
      </c>
      <c r="D354" s="8" t="s">
        <v>244</v>
      </c>
      <c r="E354" s="7" t="s">
        <v>213</v>
      </c>
      <c r="F354" s="8" t="s">
        <v>289</v>
      </c>
      <c r="G354" s="34" t="s">
        <v>627</v>
      </c>
      <c r="H354" s="114">
        <v>66.84</v>
      </c>
      <c r="I354" s="114">
        <v>66.84</v>
      </c>
      <c r="J354" s="114">
        <v>66.84</v>
      </c>
    </row>
    <row r="355" spans="1:10" ht="44.25" customHeight="1">
      <c r="A355" s="8"/>
      <c r="B355" s="11"/>
      <c r="C355" s="8" t="s">
        <v>250</v>
      </c>
      <c r="D355" s="8" t="s">
        <v>244</v>
      </c>
      <c r="E355" s="7" t="s">
        <v>494</v>
      </c>
      <c r="F355" s="8"/>
      <c r="G355" s="34" t="s">
        <v>736</v>
      </c>
      <c r="H355" s="114">
        <f t="shared" ref="H355:J356" si="99">H356</f>
        <v>50</v>
      </c>
      <c r="I355" s="114">
        <f t="shared" si="99"/>
        <v>50</v>
      </c>
      <c r="J355" s="114">
        <f t="shared" si="99"/>
        <v>50</v>
      </c>
    </row>
    <row r="356" spans="1:10" ht="48">
      <c r="A356" s="8"/>
      <c r="B356" s="11"/>
      <c r="C356" s="8" t="s">
        <v>250</v>
      </c>
      <c r="D356" s="8" t="s">
        <v>244</v>
      </c>
      <c r="E356" s="7" t="s">
        <v>494</v>
      </c>
      <c r="F356" s="20" t="s">
        <v>286</v>
      </c>
      <c r="G356" s="35" t="s">
        <v>653</v>
      </c>
      <c r="H356" s="114">
        <f t="shared" si="99"/>
        <v>50</v>
      </c>
      <c r="I356" s="114">
        <f t="shared" si="99"/>
        <v>50</v>
      </c>
      <c r="J356" s="114">
        <f t="shared" si="99"/>
        <v>50</v>
      </c>
    </row>
    <row r="357" spans="1:10" ht="24">
      <c r="A357" s="8"/>
      <c r="B357" s="11"/>
      <c r="C357" s="8" t="s">
        <v>250</v>
      </c>
      <c r="D357" s="8" t="s">
        <v>244</v>
      </c>
      <c r="E357" s="7" t="s">
        <v>494</v>
      </c>
      <c r="F357" s="8">
        <v>612</v>
      </c>
      <c r="G357" s="34" t="s">
        <v>536</v>
      </c>
      <c r="H357" s="114">
        <v>50</v>
      </c>
      <c r="I357" s="114">
        <v>50</v>
      </c>
      <c r="J357" s="114">
        <v>50</v>
      </c>
    </row>
    <row r="358" spans="1:10" ht="36">
      <c r="A358" s="8"/>
      <c r="B358" s="11"/>
      <c r="C358" s="8" t="s">
        <v>250</v>
      </c>
      <c r="D358" s="8" t="s">
        <v>244</v>
      </c>
      <c r="E358" s="7" t="s">
        <v>495</v>
      </c>
      <c r="F358" s="8"/>
      <c r="G358" s="34" t="s">
        <v>517</v>
      </c>
      <c r="H358" s="114">
        <f t="shared" ref="H358:J359" si="100">H359</f>
        <v>650</v>
      </c>
      <c r="I358" s="114">
        <f t="shared" si="100"/>
        <v>0</v>
      </c>
      <c r="J358" s="114">
        <f t="shared" si="100"/>
        <v>0</v>
      </c>
    </row>
    <row r="359" spans="1:10" ht="48">
      <c r="A359" s="8"/>
      <c r="B359" s="11"/>
      <c r="C359" s="8" t="s">
        <v>250</v>
      </c>
      <c r="D359" s="8" t="s">
        <v>244</v>
      </c>
      <c r="E359" s="7" t="s">
        <v>495</v>
      </c>
      <c r="F359" s="20" t="s">
        <v>286</v>
      </c>
      <c r="G359" s="35" t="s">
        <v>653</v>
      </c>
      <c r="H359" s="114">
        <f t="shared" si="100"/>
        <v>650</v>
      </c>
      <c r="I359" s="114">
        <f t="shared" si="100"/>
        <v>0</v>
      </c>
      <c r="J359" s="114">
        <f t="shared" si="100"/>
        <v>0</v>
      </c>
    </row>
    <row r="360" spans="1:10" ht="24">
      <c r="A360" s="8"/>
      <c r="B360" s="11"/>
      <c r="C360" s="8" t="s">
        <v>250</v>
      </c>
      <c r="D360" s="8" t="s">
        <v>244</v>
      </c>
      <c r="E360" s="7" t="s">
        <v>495</v>
      </c>
      <c r="F360" s="8">
        <v>612</v>
      </c>
      <c r="G360" s="34" t="s">
        <v>536</v>
      </c>
      <c r="H360" s="114">
        <v>650</v>
      </c>
      <c r="I360" s="114">
        <v>0</v>
      </c>
      <c r="J360" s="114">
        <v>0</v>
      </c>
    </row>
    <row r="361" spans="1:10" ht="24">
      <c r="A361" s="8"/>
      <c r="B361" s="11"/>
      <c r="C361" s="8" t="s">
        <v>250</v>
      </c>
      <c r="D361" s="8" t="s">
        <v>244</v>
      </c>
      <c r="E361" s="7" t="s">
        <v>189</v>
      </c>
      <c r="F361" s="8"/>
      <c r="G361" s="34" t="s">
        <v>162</v>
      </c>
      <c r="H361" s="114">
        <f>H362+H376+H368+H373</f>
        <v>35315.519999999997</v>
      </c>
      <c r="I361" s="114">
        <f t="shared" ref="I361:J361" si="101">I362+I376+I368+I373</f>
        <v>34721.620000000003</v>
      </c>
      <c r="J361" s="114">
        <f t="shared" si="101"/>
        <v>34721.620000000003</v>
      </c>
    </row>
    <row r="362" spans="1:10" ht="48">
      <c r="A362" s="8"/>
      <c r="B362" s="11"/>
      <c r="C362" s="8" t="s">
        <v>250</v>
      </c>
      <c r="D362" s="8" t="s">
        <v>244</v>
      </c>
      <c r="E362" s="7" t="s">
        <v>496</v>
      </c>
      <c r="F362" s="8"/>
      <c r="G362" s="36" t="s">
        <v>228</v>
      </c>
      <c r="H362" s="114">
        <f>H363+H365</f>
        <v>11885.823</v>
      </c>
      <c r="I362" s="114">
        <f t="shared" ref="H362:J363" si="102">I363</f>
        <v>11685.823</v>
      </c>
      <c r="J362" s="114">
        <f t="shared" si="102"/>
        <v>11685.823</v>
      </c>
    </row>
    <row r="363" spans="1:10" ht="48">
      <c r="A363" s="8"/>
      <c r="B363" s="11"/>
      <c r="C363" s="8" t="s">
        <v>250</v>
      </c>
      <c r="D363" s="8" t="s">
        <v>244</v>
      </c>
      <c r="E363" s="7" t="s">
        <v>496</v>
      </c>
      <c r="F363" s="20" t="s">
        <v>286</v>
      </c>
      <c r="G363" s="35" t="s">
        <v>653</v>
      </c>
      <c r="H363" s="114">
        <f t="shared" si="102"/>
        <v>11685.823</v>
      </c>
      <c r="I363" s="114">
        <f t="shared" si="102"/>
        <v>11685.823</v>
      </c>
      <c r="J363" s="114">
        <f t="shared" si="102"/>
        <v>11685.823</v>
      </c>
    </row>
    <row r="364" spans="1:10" ht="84">
      <c r="A364" s="8"/>
      <c r="B364" s="11"/>
      <c r="C364" s="8" t="s">
        <v>250</v>
      </c>
      <c r="D364" s="8" t="s">
        <v>244</v>
      </c>
      <c r="E364" s="7" t="s">
        <v>496</v>
      </c>
      <c r="F364" s="8" t="s">
        <v>289</v>
      </c>
      <c r="G364" s="34" t="s">
        <v>627</v>
      </c>
      <c r="H364" s="114">
        <v>11685.823</v>
      </c>
      <c r="I364" s="114">
        <v>11685.823</v>
      </c>
      <c r="J364" s="114">
        <v>11685.823</v>
      </c>
    </row>
    <row r="365" spans="1:10" ht="48">
      <c r="A365" s="8"/>
      <c r="B365" s="11"/>
      <c r="C365" s="8" t="s">
        <v>250</v>
      </c>
      <c r="D365" s="8" t="s">
        <v>244</v>
      </c>
      <c r="E365" s="7" t="s">
        <v>789</v>
      </c>
      <c r="F365" s="8"/>
      <c r="G365" s="34" t="s">
        <v>207</v>
      </c>
      <c r="H365" s="114">
        <f>H366</f>
        <v>200</v>
      </c>
      <c r="I365" s="114">
        <f t="shared" ref="I365:J366" si="103">I366</f>
        <v>0</v>
      </c>
      <c r="J365" s="114">
        <f t="shared" si="103"/>
        <v>0</v>
      </c>
    </row>
    <row r="366" spans="1:10" ht="48">
      <c r="A366" s="8"/>
      <c r="B366" s="11"/>
      <c r="C366" s="8" t="s">
        <v>250</v>
      </c>
      <c r="D366" s="8" t="s">
        <v>244</v>
      </c>
      <c r="E366" s="7" t="s">
        <v>789</v>
      </c>
      <c r="F366" s="20" t="s">
        <v>286</v>
      </c>
      <c r="G366" s="35" t="s">
        <v>653</v>
      </c>
      <c r="H366" s="114">
        <f>H367</f>
        <v>200</v>
      </c>
      <c r="I366" s="114">
        <f t="shared" si="103"/>
        <v>0</v>
      </c>
      <c r="J366" s="114">
        <f t="shared" si="103"/>
        <v>0</v>
      </c>
    </row>
    <row r="367" spans="1:10" ht="24">
      <c r="A367" s="8"/>
      <c r="B367" s="11"/>
      <c r="C367" s="8" t="s">
        <v>250</v>
      </c>
      <c r="D367" s="8" t="s">
        <v>244</v>
      </c>
      <c r="E367" s="7" t="s">
        <v>789</v>
      </c>
      <c r="F367" s="8">
        <v>612</v>
      </c>
      <c r="G367" s="34" t="s">
        <v>536</v>
      </c>
      <c r="H367" s="114">
        <v>200</v>
      </c>
      <c r="I367" s="114">
        <v>0</v>
      </c>
      <c r="J367" s="114">
        <v>0</v>
      </c>
    </row>
    <row r="368" spans="1:10" ht="60">
      <c r="A368" s="8"/>
      <c r="B368" s="11"/>
      <c r="C368" s="8" t="s">
        <v>250</v>
      </c>
      <c r="D368" s="8" t="s">
        <v>244</v>
      </c>
      <c r="E368" s="7" t="s">
        <v>217</v>
      </c>
      <c r="F368" s="8"/>
      <c r="G368" s="34" t="s">
        <v>220</v>
      </c>
      <c r="H368" s="114">
        <f>H369+H371</f>
        <v>22807.72</v>
      </c>
      <c r="I368" s="114">
        <f t="shared" ref="I368:J368" si="104">I371</f>
        <v>22807.72</v>
      </c>
      <c r="J368" s="114">
        <f t="shared" si="104"/>
        <v>22807.72</v>
      </c>
    </row>
    <row r="369" spans="1:10">
      <c r="A369" s="8"/>
      <c r="B369" s="11"/>
      <c r="C369" s="8" t="s">
        <v>250</v>
      </c>
      <c r="D369" s="8" t="s">
        <v>244</v>
      </c>
      <c r="E369" s="7" t="s">
        <v>217</v>
      </c>
      <c r="F369" s="8">
        <v>500</v>
      </c>
      <c r="G369" s="34" t="s">
        <v>295</v>
      </c>
      <c r="H369" s="114">
        <f>H370</f>
        <v>17997.185000000001</v>
      </c>
      <c r="I369" s="114">
        <v>0</v>
      </c>
      <c r="J369" s="114">
        <v>0</v>
      </c>
    </row>
    <row r="370" spans="1:10">
      <c r="A370" s="8"/>
      <c r="B370" s="11"/>
      <c r="C370" s="8" t="s">
        <v>250</v>
      </c>
      <c r="D370" s="8" t="s">
        <v>244</v>
      </c>
      <c r="E370" s="7" t="s">
        <v>217</v>
      </c>
      <c r="F370" s="13" t="s">
        <v>296</v>
      </c>
      <c r="G370" s="44" t="s">
        <v>297</v>
      </c>
      <c r="H370" s="114">
        <v>17997.185000000001</v>
      </c>
      <c r="I370" s="114">
        <v>0</v>
      </c>
      <c r="J370" s="114">
        <v>0</v>
      </c>
    </row>
    <row r="371" spans="1:10" ht="60">
      <c r="A371" s="8"/>
      <c r="B371" s="11"/>
      <c r="C371" s="8" t="s">
        <v>250</v>
      </c>
      <c r="D371" s="8" t="s">
        <v>244</v>
      </c>
      <c r="E371" s="7" t="s">
        <v>217</v>
      </c>
      <c r="F371" s="17" t="s">
        <v>286</v>
      </c>
      <c r="G371" s="35" t="s">
        <v>287</v>
      </c>
      <c r="H371" s="114">
        <f>H372</f>
        <v>4810.5349999999999</v>
      </c>
      <c r="I371" s="114">
        <f t="shared" ref="I371:J371" si="105">I372</f>
        <v>22807.72</v>
      </c>
      <c r="J371" s="114">
        <f t="shared" si="105"/>
        <v>22807.72</v>
      </c>
    </row>
    <row r="372" spans="1:10" ht="84">
      <c r="A372" s="8"/>
      <c r="B372" s="11"/>
      <c r="C372" s="8" t="s">
        <v>250</v>
      </c>
      <c r="D372" s="8" t="s">
        <v>244</v>
      </c>
      <c r="E372" s="7" t="s">
        <v>217</v>
      </c>
      <c r="F372" s="8" t="s">
        <v>289</v>
      </c>
      <c r="G372" s="34" t="s">
        <v>627</v>
      </c>
      <c r="H372" s="114">
        <v>4810.5349999999999</v>
      </c>
      <c r="I372" s="114">
        <v>22807.72</v>
      </c>
      <c r="J372" s="114">
        <v>22807.72</v>
      </c>
    </row>
    <row r="373" spans="1:10" ht="48">
      <c r="A373" s="8"/>
      <c r="B373" s="11"/>
      <c r="C373" s="8" t="s">
        <v>250</v>
      </c>
      <c r="D373" s="8" t="s">
        <v>244</v>
      </c>
      <c r="E373" s="7" t="s">
        <v>218</v>
      </c>
      <c r="F373" s="8"/>
      <c r="G373" s="34" t="s">
        <v>219</v>
      </c>
      <c r="H373" s="114">
        <f>H374</f>
        <v>228.077</v>
      </c>
      <c r="I373" s="114">
        <f t="shared" ref="I373:J373" si="106">I374</f>
        <v>228.077</v>
      </c>
      <c r="J373" s="114">
        <f t="shared" si="106"/>
        <v>228.077</v>
      </c>
    </row>
    <row r="374" spans="1:10" ht="60">
      <c r="A374" s="8"/>
      <c r="B374" s="11"/>
      <c r="C374" s="8" t="s">
        <v>250</v>
      </c>
      <c r="D374" s="8" t="s">
        <v>244</v>
      </c>
      <c r="E374" s="7" t="s">
        <v>218</v>
      </c>
      <c r="F374" s="17" t="s">
        <v>286</v>
      </c>
      <c r="G374" s="35" t="s">
        <v>287</v>
      </c>
      <c r="H374" s="114">
        <f>H375</f>
        <v>228.077</v>
      </c>
      <c r="I374" s="114">
        <f t="shared" ref="I374:J374" si="107">I375</f>
        <v>228.077</v>
      </c>
      <c r="J374" s="114">
        <f t="shared" si="107"/>
        <v>228.077</v>
      </c>
    </row>
    <row r="375" spans="1:10" ht="84">
      <c r="A375" s="8"/>
      <c r="B375" s="11"/>
      <c r="C375" s="8" t="s">
        <v>250</v>
      </c>
      <c r="D375" s="8" t="s">
        <v>244</v>
      </c>
      <c r="E375" s="7" t="s">
        <v>218</v>
      </c>
      <c r="F375" s="8" t="s">
        <v>289</v>
      </c>
      <c r="G375" s="34" t="s">
        <v>627</v>
      </c>
      <c r="H375" s="114">
        <v>228.077</v>
      </c>
      <c r="I375" s="114">
        <v>228.077</v>
      </c>
      <c r="J375" s="114">
        <v>228.077</v>
      </c>
    </row>
    <row r="376" spans="1:10" ht="63" customHeight="1">
      <c r="A376" s="8"/>
      <c r="B376" s="11"/>
      <c r="C376" s="8" t="s">
        <v>250</v>
      </c>
      <c r="D376" s="8" t="s">
        <v>244</v>
      </c>
      <c r="E376" s="7" t="s">
        <v>669</v>
      </c>
      <c r="F376" s="8"/>
      <c r="G376" s="34" t="s">
        <v>649</v>
      </c>
      <c r="H376" s="114">
        <f t="shared" ref="H376:J377" si="108">H377</f>
        <v>393.9</v>
      </c>
      <c r="I376" s="114">
        <f t="shared" si="108"/>
        <v>0</v>
      </c>
      <c r="J376" s="114">
        <f t="shared" si="108"/>
        <v>0</v>
      </c>
    </row>
    <row r="377" spans="1:10" ht="48">
      <c r="A377" s="8"/>
      <c r="B377" s="11"/>
      <c r="C377" s="8" t="s">
        <v>250</v>
      </c>
      <c r="D377" s="8" t="s">
        <v>244</v>
      </c>
      <c r="E377" s="7" t="s">
        <v>669</v>
      </c>
      <c r="F377" s="20" t="s">
        <v>286</v>
      </c>
      <c r="G377" s="35" t="s">
        <v>653</v>
      </c>
      <c r="H377" s="114">
        <f t="shared" si="108"/>
        <v>393.9</v>
      </c>
      <c r="I377" s="114">
        <f t="shared" si="108"/>
        <v>0</v>
      </c>
      <c r="J377" s="114">
        <f t="shared" si="108"/>
        <v>0</v>
      </c>
    </row>
    <row r="378" spans="1:10" ht="24">
      <c r="A378" s="8"/>
      <c r="B378" s="11"/>
      <c r="C378" s="8" t="s">
        <v>250</v>
      </c>
      <c r="D378" s="8" t="s">
        <v>244</v>
      </c>
      <c r="E378" s="7" t="s">
        <v>669</v>
      </c>
      <c r="F378" s="8">
        <v>612</v>
      </c>
      <c r="G378" s="34" t="s">
        <v>536</v>
      </c>
      <c r="H378" s="114">
        <v>393.9</v>
      </c>
      <c r="I378" s="114">
        <v>0</v>
      </c>
      <c r="J378" s="114">
        <v>0</v>
      </c>
    </row>
    <row r="379" spans="1:10" ht="36">
      <c r="A379" s="8"/>
      <c r="B379" s="11"/>
      <c r="C379" s="8" t="s">
        <v>250</v>
      </c>
      <c r="D379" s="8" t="s">
        <v>244</v>
      </c>
      <c r="E379" s="7" t="s">
        <v>187</v>
      </c>
      <c r="F379" s="8"/>
      <c r="G379" s="34" t="s">
        <v>163</v>
      </c>
      <c r="H379" s="114">
        <f>H380</f>
        <v>1520</v>
      </c>
      <c r="I379" s="114">
        <f t="shared" ref="I379:J382" si="109">I380</f>
        <v>520</v>
      </c>
      <c r="J379" s="114">
        <f t="shared" si="109"/>
        <v>520</v>
      </c>
    </row>
    <row r="380" spans="1:10" ht="48">
      <c r="A380" s="8"/>
      <c r="B380" s="11"/>
      <c r="C380" s="8" t="s">
        <v>250</v>
      </c>
      <c r="D380" s="8" t="s">
        <v>244</v>
      </c>
      <c r="E380" s="7" t="s">
        <v>188</v>
      </c>
      <c r="F380" s="8"/>
      <c r="G380" s="34" t="s">
        <v>164</v>
      </c>
      <c r="H380" s="114">
        <f>H381</f>
        <v>1520</v>
      </c>
      <c r="I380" s="114">
        <f t="shared" si="109"/>
        <v>520</v>
      </c>
      <c r="J380" s="114">
        <f t="shared" si="109"/>
        <v>520</v>
      </c>
    </row>
    <row r="381" spans="1:10" ht="84">
      <c r="A381" s="8"/>
      <c r="B381" s="11"/>
      <c r="C381" s="8" t="s">
        <v>250</v>
      </c>
      <c r="D381" s="8" t="s">
        <v>244</v>
      </c>
      <c r="E381" s="7" t="s">
        <v>497</v>
      </c>
      <c r="F381" s="8"/>
      <c r="G381" s="34" t="s">
        <v>307</v>
      </c>
      <c r="H381" s="114">
        <f>H382</f>
        <v>1520</v>
      </c>
      <c r="I381" s="114">
        <f t="shared" si="109"/>
        <v>520</v>
      </c>
      <c r="J381" s="114">
        <f t="shared" si="109"/>
        <v>520</v>
      </c>
    </row>
    <row r="382" spans="1:10" ht="48">
      <c r="A382" s="8"/>
      <c r="B382" s="11"/>
      <c r="C382" s="8" t="s">
        <v>250</v>
      </c>
      <c r="D382" s="8" t="s">
        <v>244</v>
      </c>
      <c r="E382" s="7" t="s">
        <v>497</v>
      </c>
      <c r="F382" s="20" t="s">
        <v>286</v>
      </c>
      <c r="G382" s="35" t="s">
        <v>653</v>
      </c>
      <c r="H382" s="114">
        <f>H383</f>
        <v>1520</v>
      </c>
      <c r="I382" s="114">
        <f t="shared" si="109"/>
        <v>520</v>
      </c>
      <c r="J382" s="114">
        <f t="shared" si="109"/>
        <v>520</v>
      </c>
    </row>
    <row r="383" spans="1:10" ht="84">
      <c r="A383" s="8"/>
      <c r="B383" s="11"/>
      <c r="C383" s="8" t="s">
        <v>250</v>
      </c>
      <c r="D383" s="8" t="s">
        <v>244</v>
      </c>
      <c r="E383" s="7" t="s">
        <v>497</v>
      </c>
      <c r="F383" s="8" t="s">
        <v>289</v>
      </c>
      <c r="G383" s="34" t="s">
        <v>627</v>
      </c>
      <c r="H383" s="114">
        <v>1520</v>
      </c>
      <c r="I383" s="114">
        <v>520</v>
      </c>
      <c r="J383" s="114">
        <v>520</v>
      </c>
    </row>
    <row r="384" spans="1:10">
      <c r="A384" s="8"/>
      <c r="B384" s="11"/>
      <c r="C384" s="11">
        <v>10</v>
      </c>
      <c r="D384" s="12" t="s">
        <v>238</v>
      </c>
      <c r="E384" s="12"/>
      <c r="F384" s="11"/>
      <c r="G384" s="33" t="s">
        <v>308</v>
      </c>
      <c r="H384" s="112">
        <f>H385+H391+H403+H412</f>
        <v>26715.904999999999</v>
      </c>
      <c r="I384" s="112">
        <f>I385+I391+I403+I412</f>
        <v>27086.378000000001</v>
      </c>
      <c r="J384" s="112">
        <f>J385+J391+J403+J412</f>
        <v>27402.278000000002</v>
      </c>
    </row>
    <row r="385" spans="1:10">
      <c r="A385" s="8"/>
      <c r="B385" s="11"/>
      <c r="C385" s="82">
        <v>10</v>
      </c>
      <c r="D385" s="82" t="s">
        <v>244</v>
      </c>
      <c r="E385" s="80"/>
      <c r="F385" s="82"/>
      <c r="G385" s="81" t="s">
        <v>28</v>
      </c>
      <c r="H385" s="113">
        <f t="shared" ref="H385:J386" si="110">H386</f>
        <v>4870</v>
      </c>
      <c r="I385" s="113">
        <f t="shared" si="110"/>
        <v>4870</v>
      </c>
      <c r="J385" s="113">
        <f t="shared" si="110"/>
        <v>4870</v>
      </c>
    </row>
    <row r="386" spans="1:10">
      <c r="A386" s="8"/>
      <c r="B386" s="11"/>
      <c r="C386" s="8">
        <v>10</v>
      </c>
      <c r="D386" s="8" t="s">
        <v>244</v>
      </c>
      <c r="E386" s="7" t="s">
        <v>132</v>
      </c>
      <c r="F386" s="7"/>
      <c r="G386" s="39" t="s">
        <v>68</v>
      </c>
      <c r="H386" s="114">
        <f t="shared" si="110"/>
        <v>4870</v>
      </c>
      <c r="I386" s="114">
        <f t="shared" si="110"/>
        <v>4870</v>
      </c>
      <c r="J386" s="114">
        <f t="shared" si="110"/>
        <v>4870</v>
      </c>
    </row>
    <row r="387" spans="1:10" ht="36">
      <c r="A387" s="8"/>
      <c r="B387" s="11"/>
      <c r="C387" s="8">
        <v>10</v>
      </c>
      <c r="D387" s="8" t="s">
        <v>244</v>
      </c>
      <c r="E387" s="7" t="s">
        <v>527</v>
      </c>
      <c r="F387" s="8"/>
      <c r="G387" s="34" t="s">
        <v>528</v>
      </c>
      <c r="H387" s="114">
        <f>H390</f>
        <v>4870</v>
      </c>
      <c r="I387" s="114">
        <f>I390</f>
        <v>4870</v>
      </c>
      <c r="J387" s="114">
        <f>J390</f>
        <v>4870</v>
      </c>
    </row>
    <row r="388" spans="1:10" ht="36">
      <c r="A388" s="8"/>
      <c r="B388" s="11"/>
      <c r="C388" s="8">
        <v>10</v>
      </c>
      <c r="D388" s="8" t="s">
        <v>244</v>
      </c>
      <c r="E388" s="7" t="s">
        <v>499</v>
      </c>
      <c r="F388" s="17"/>
      <c r="G388" s="35" t="s">
        <v>529</v>
      </c>
      <c r="H388" s="114">
        <f t="shared" ref="H388:J389" si="111">H389</f>
        <v>4870</v>
      </c>
      <c r="I388" s="114">
        <f t="shared" si="111"/>
        <v>4870</v>
      </c>
      <c r="J388" s="114">
        <f t="shared" si="111"/>
        <v>4870</v>
      </c>
    </row>
    <row r="389" spans="1:10" ht="24">
      <c r="A389" s="8"/>
      <c r="B389" s="11"/>
      <c r="C389" s="8">
        <v>10</v>
      </c>
      <c r="D389" s="8" t="s">
        <v>244</v>
      </c>
      <c r="E389" s="7" t="s">
        <v>499</v>
      </c>
      <c r="F389" s="17" t="s">
        <v>557</v>
      </c>
      <c r="G389" s="35" t="s">
        <v>14</v>
      </c>
      <c r="H389" s="114">
        <f t="shared" si="111"/>
        <v>4870</v>
      </c>
      <c r="I389" s="114">
        <f t="shared" si="111"/>
        <v>4870</v>
      </c>
      <c r="J389" s="114">
        <f t="shared" si="111"/>
        <v>4870</v>
      </c>
    </row>
    <row r="390" spans="1:10" ht="24">
      <c r="A390" s="8"/>
      <c r="B390" s="11"/>
      <c r="C390" s="8" t="s">
        <v>309</v>
      </c>
      <c r="D390" s="8" t="s">
        <v>244</v>
      </c>
      <c r="E390" s="7" t="s">
        <v>499</v>
      </c>
      <c r="F390" s="8">
        <v>312</v>
      </c>
      <c r="G390" s="34" t="s">
        <v>542</v>
      </c>
      <c r="H390" s="114">
        <v>4870</v>
      </c>
      <c r="I390" s="114">
        <v>4870</v>
      </c>
      <c r="J390" s="114">
        <v>4870</v>
      </c>
    </row>
    <row r="391" spans="1:10" ht="24">
      <c r="A391" s="8"/>
      <c r="B391" s="11"/>
      <c r="C391" s="82" t="s">
        <v>309</v>
      </c>
      <c r="D391" s="82" t="s">
        <v>310</v>
      </c>
      <c r="E391" s="80"/>
      <c r="F391" s="82"/>
      <c r="G391" s="81" t="s">
        <v>311</v>
      </c>
      <c r="H391" s="113">
        <f>H392+H398</f>
        <v>16517.105</v>
      </c>
      <c r="I391" s="113">
        <f>I392+I398</f>
        <v>15629.178</v>
      </c>
      <c r="J391" s="113">
        <f>J392+J398</f>
        <v>15945.078000000001</v>
      </c>
    </row>
    <row r="392" spans="1:10" ht="24">
      <c r="A392" s="8"/>
      <c r="B392" s="11"/>
      <c r="C392" s="8" t="s">
        <v>309</v>
      </c>
      <c r="D392" s="8" t="s">
        <v>310</v>
      </c>
      <c r="E392" s="7" t="s">
        <v>402</v>
      </c>
      <c r="F392" s="7"/>
      <c r="G392" s="34" t="s">
        <v>108</v>
      </c>
      <c r="H392" s="114">
        <f t="shared" ref="H392:J393" si="112">H393</f>
        <v>5807.1049999999996</v>
      </c>
      <c r="I392" s="114">
        <f t="shared" si="112"/>
        <v>4919.1779999999999</v>
      </c>
      <c r="J392" s="114">
        <f t="shared" si="112"/>
        <v>5235.0780000000004</v>
      </c>
    </row>
    <row r="393" spans="1:10" ht="36">
      <c r="A393" s="8"/>
      <c r="B393" s="11"/>
      <c r="C393" s="8" t="s">
        <v>309</v>
      </c>
      <c r="D393" s="8" t="s">
        <v>310</v>
      </c>
      <c r="E393" s="7" t="s">
        <v>533</v>
      </c>
      <c r="F393" s="7"/>
      <c r="G393" s="34" t="s">
        <v>342</v>
      </c>
      <c r="H393" s="114">
        <f>H394</f>
        <v>5807.1049999999996</v>
      </c>
      <c r="I393" s="114">
        <f t="shared" si="112"/>
        <v>4919.1779999999999</v>
      </c>
      <c r="J393" s="114">
        <f t="shared" si="112"/>
        <v>5235.0780000000004</v>
      </c>
    </row>
    <row r="394" spans="1:10" ht="36">
      <c r="A394" s="8"/>
      <c r="B394" s="11"/>
      <c r="C394" s="8" t="s">
        <v>309</v>
      </c>
      <c r="D394" s="8" t="s">
        <v>310</v>
      </c>
      <c r="E394" s="7" t="s">
        <v>534</v>
      </c>
      <c r="F394" s="7"/>
      <c r="G394" s="34" t="s">
        <v>111</v>
      </c>
      <c r="H394" s="119">
        <f>H395</f>
        <v>5807.1049999999996</v>
      </c>
      <c r="I394" s="119">
        <f>I395</f>
        <v>4919.1779999999999</v>
      </c>
      <c r="J394" s="119">
        <f>J395</f>
        <v>5235.0780000000004</v>
      </c>
    </row>
    <row r="395" spans="1:10" ht="36">
      <c r="A395" s="8"/>
      <c r="B395" s="11"/>
      <c r="C395" s="8" t="s">
        <v>309</v>
      </c>
      <c r="D395" s="8" t="s">
        <v>310</v>
      </c>
      <c r="E395" s="7" t="s">
        <v>30</v>
      </c>
      <c r="F395" s="7"/>
      <c r="G395" s="34" t="s">
        <v>31</v>
      </c>
      <c r="H395" s="119">
        <f t="shared" ref="H395:J396" si="113">H396</f>
        <v>5807.1049999999996</v>
      </c>
      <c r="I395" s="119">
        <f t="shared" si="113"/>
        <v>4919.1779999999999</v>
      </c>
      <c r="J395" s="119">
        <f t="shared" si="113"/>
        <v>5235.0780000000004</v>
      </c>
    </row>
    <row r="396" spans="1:10" ht="24">
      <c r="A396" s="8"/>
      <c r="B396" s="11"/>
      <c r="C396" s="8" t="s">
        <v>309</v>
      </c>
      <c r="D396" s="8" t="s">
        <v>310</v>
      </c>
      <c r="E396" s="7" t="s">
        <v>30</v>
      </c>
      <c r="F396" s="17" t="s">
        <v>557</v>
      </c>
      <c r="G396" s="35" t="s">
        <v>14</v>
      </c>
      <c r="H396" s="119">
        <f t="shared" si="113"/>
        <v>5807.1049999999996</v>
      </c>
      <c r="I396" s="119">
        <f t="shared" si="113"/>
        <v>4919.1779999999999</v>
      </c>
      <c r="J396" s="119">
        <f t="shared" si="113"/>
        <v>5235.0780000000004</v>
      </c>
    </row>
    <row r="397" spans="1:10" ht="24">
      <c r="A397" s="8"/>
      <c r="B397" s="11"/>
      <c r="C397" s="8" t="s">
        <v>309</v>
      </c>
      <c r="D397" s="8" t="s">
        <v>310</v>
      </c>
      <c r="E397" s="7" t="s">
        <v>30</v>
      </c>
      <c r="F397" s="8" t="s">
        <v>121</v>
      </c>
      <c r="G397" s="34" t="s">
        <v>122</v>
      </c>
      <c r="H397" s="119">
        <v>5807.1049999999996</v>
      </c>
      <c r="I397" s="119">
        <v>4919.1779999999999</v>
      </c>
      <c r="J397" s="119">
        <v>5235.0780000000004</v>
      </c>
    </row>
    <row r="398" spans="1:10" ht="24">
      <c r="A398" s="8"/>
      <c r="B398" s="11"/>
      <c r="C398" s="8" t="s">
        <v>309</v>
      </c>
      <c r="D398" s="8" t="s">
        <v>310</v>
      </c>
      <c r="E398" s="7" t="s">
        <v>132</v>
      </c>
      <c r="F398" s="7"/>
      <c r="G398" s="34" t="s">
        <v>68</v>
      </c>
      <c r="H398" s="114">
        <f t="shared" ref="H398:J399" si="114">H399</f>
        <v>10710</v>
      </c>
      <c r="I398" s="114">
        <f t="shared" si="114"/>
        <v>10710</v>
      </c>
      <c r="J398" s="114">
        <f t="shared" si="114"/>
        <v>10710</v>
      </c>
    </row>
    <row r="399" spans="1:10" ht="36">
      <c r="A399" s="8"/>
      <c r="B399" s="11"/>
      <c r="C399" s="8" t="s">
        <v>309</v>
      </c>
      <c r="D399" s="8" t="s">
        <v>310</v>
      </c>
      <c r="E399" s="7" t="s">
        <v>415</v>
      </c>
      <c r="F399" s="7"/>
      <c r="G399" s="34" t="s">
        <v>69</v>
      </c>
      <c r="H399" s="114">
        <f t="shared" si="114"/>
        <v>10710</v>
      </c>
      <c r="I399" s="114">
        <f t="shared" si="114"/>
        <v>10710</v>
      </c>
      <c r="J399" s="114">
        <f t="shared" si="114"/>
        <v>10710</v>
      </c>
    </row>
    <row r="400" spans="1:10" ht="108">
      <c r="A400" s="8"/>
      <c r="B400" s="11"/>
      <c r="C400" s="8" t="s">
        <v>309</v>
      </c>
      <c r="D400" s="8" t="s">
        <v>310</v>
      </c>
      <c r="E400" s="7" t="s">
        <v>502</v>
      </c>
      <c r="F400" s="8"/>
      <c r="G400" s="34" t="s">
        <v>130</v>
      </c>
      <c r="H400" s="114">
        <f t="shared" ref="H400:J401" si="115">H401</f>
        <v>10710</v>
      </c>
      <c r="I400" s="114">
        <f t="shared" si="115"/>
        <v>10710</v>
      </c>
      <c r="J400" s="114">
        <f t="shared" si="115"/>
        <v>10710</v>
      </c>
    </row>
    <row r="401" spans="1:10" ht="24">
      <c r="A401" s="8"/>
      <c r="B401" s="11"/>
      <c r="C401" s="8" t="s">
        <v>309</v>
      </c>
      <c r="D401" s="8" t="s">
        <v>310</v>
      </c>
      <c r="E401" s="7" t="s">
        <v>502</v>
      </c>
      <c r="F401" s="17" t="s">
        <v>557</v>
      </c>
      <c r="G401" s="35" t="s">
        <v>14</v>
      </c>
      <c r="H401" s="114">
        <f t="shared" si="115"/>
        <v>10710</v>
      </c>
      <c r="I401" s="114">
        <f t="shared" si="115"/>
        <v>10710</v>
      </c>
      <c r="J401" s="114">
        <f t="shared" si="115"/>
        <v>10710</v>
      </c>
    </row>
    <row r="402" spans="1:10" ht="48">
      <c r="A402" s="8"/>
      <c r="B402" s="11"/>
      <c r="C402" s="8" t="s">
        <v>309</v>
      </c>
      <c r="D402" s="8" t="s">
        <v>310</v>
      </c>
      <c r="E402" s="7" t="s">
        <v>502</v>
      </c>
      <c r="F402" s="8">
        <v>313</v>
      </c>
      <c r="G402" s="34" t="s">
        <v>64</v>
      </c>
      <c r="H402" s="114">
        <v>10710</v>
      </c>
      <c r="I402" s="114">
        <v>10710</v>
      </c>
      <c r="J402" s="114">
        <v>10710</v>
      </c>
    </row>
    <row r="403" spans="1:10">
      <c r="A403" s="8"/>
      <c r="B403" s="11"/>
      <c r="C403" s="82" t="s">
        <v>309</v>
      </c>
      <c r="D403" s="82" t="s">
        <v>237</v>
      </c>
      <c r="E403" s="105"/>
      <c r="F403" s="106"/>
      <c r="G403" s="107" t="s">
        <v>29</v>
      </c>
      <c r="H403" s="113">
        <f t="shared" ref="H403:J404" si="116">H404</f>
        <v>5033.8</v>
      </c>
      <c r="I403" s="113">
        <f>I404</f>
        <v>6292.2000000000007</v>
      </c>
      <c r="J403" s="113">
        <f t="shared" si="116"/>
        <v>6292.2</v>
      </c>
    </row>
    <row r="404" spans="1:10" ht="24">
      <c r="A404" s="8"/>
      <c r="B404" s="11"/>
      <c r="C404" s="8" t="s">
        <v>309</v>
      </c>
      <c r="D404" s="8" t="s">
        <v>237</v>
      </c>
      <c r="E404" s="7" t="s">
        <v>132</v>
      </c>
      <c r="F404" s="7"/>
      <c r="G404" s="34" t="s">
        <v>68</v>
      </c>
      <c r="H404" s="114">
        <f t="shared" si="116"/>
        <v>5033.8</v>
      </c>
      <c r="I404" s="114">
        <f t="shared" si="116"/>
        <v>6292.2000000000007</v>
      </c>
      <c r="J404" s="114">
        <f t="shared" si="116"/>
        <v>6292.2</v>
      </c>
    </row>
    <row r="405" spans="1:10" ht="36">
      <c r="A405" s="8"/>
      <c r="B405" s="11"/>
      <c r="C405" s="8" t="s">
        <v>309</v>
      </c>
      <c r="D405" s="8" t="s">
        <v>237</v>
      </c>
      <c r="E405" s="7" t="s">
        <v>415</v>
      </c>
      <c r="F405" s="7"/>
      <c r="G405" s="34" t="s">
        <v>69</v>
      </c>
      <c r="H405" s="114">
        <f>H409+H406</f>
        <v>5033.8</v>
      </c>
      <c r="I405" s="114">
        <f>I409+I406</f>
        <v>6292.2000000000007</v>
      </c>
      <c r="J405" s="114">
        <f>J409+J406</f>
        <v>6292.2</v>
      </c>
    </row>
    <row r="406" spans="1:10" ht="84">
      <c r="A406" s="8"/>
      <c r="B406" s="11"/>
      <c r="C406" s="8" t="s">
        <v>309</v>
      </c>
      <c r="D406" s="8" t="s">
        <v>237</v>
      </c>
      <c r="E406" s="19" t="s">
        <v>504</v>
      </c>
      <c r="F406" s="49"/>
      <c r="G406" s="40" t="s">
        <v>582</v>
      </c>
      <c r="H406" s="114">
        <f t="shared" ref="H406:J407" si="117">H407</f>
        <v>2516.9</v>
      </c>
      <c r="I406" s="114">
        <f t="shared" si="117"/>
        <v>2516.9</v>
      </c>
      <c r="J406" s="114">
        <f t="shared" si="117"/>
        <v>5033.7</v>
      </c>
    </row>
    <row r="407" spans="1:10" ht="48">
      <c r="A407" s="8"/>
      <c r="B407" s="11"/>
      <c r="C407" s="8" t="s">
        <v>309</v>
      </c>
      <c r="D407" s="8" t="s">
        <v>237</v>
      </c>
      <c r="E407" s="19" t="s">
        <v>504</v>
      </c>
      <c r="F407" s="17">
        <v>400</v>
      </c>
      <c r="G407" s="35" t="s">
        <v>206</v>
      </c>
      <c r="H407" s="114">
        <f t="shared" si="117"/>
        <v>2516.9</v>
      </c>
      <c r="I407" s="114">
        <f t="shared" si="117"/>
        <v>2516.9</v>
      </c>
      <c r="J407" s="114">
        <f t="shared" si="117"/>
        <v>5033.7</v>
      </c>
    </row>
    <row r="408" spans="1:10" ht="60">
      <c r="A408" s="8"/>
      <c r="B408" s="11"/>
      <c r="C408" s="8" t="s">
        <v>309</v>
      </c>
      <c r="D408" s="8" t="s">
        <v>237</v>
      </c>
      <c r="E408" s="19" t="s">
        <v>504</v>
      </c>
      <c r="F408" s="8">
        <v>412</v>
      </c>
      <c r="G408" s="34" t="s">
        <v>190</v>
      </c>
      <c r="H408" s="114">
        <v>2516.9</v>
      </c>
      <c r="I408" s="114">
        <v>2516.9</v>
      </c>
      <c r="J408" s="114">
        <v>5033.7</v>
      </c>
    </row>
    <row r="409" spans="1:10" ht="120">
      <c r="A409" s="8"/>
      <c r="B409" s="11"/>
      <c r="C409" s="8" t="s">
        <v>309</v>
      </c>
      <c r="D409" s="8" t="s">
        <v>237</v>
      </c>
      <c r="E409" s="19" t="s">
        <v>79</v>
      </c>
      <c r="F409" s="49"/>
      <c r="G409" s="40" t="s">
        <v>80</v>
      </c>
      <c r="H409" s="114">
        <f t="shared" ref="H409:J410" si="118">H410</f>
        <v>2516.9</v>
      </c>
      <c r="I409" s="114">
        <f t="shared" si="118"/>
        <v>3775.3</v>
      </c>
      <c r="J409" s="114">
        <f t="shared" si="118"/>
        <v>1258.5</v>
      </c>
    </row>
    <row r="410" spans="1:10" ht="48">
      <c r="A410" s="8"/>
      <c r="B410" s="11"/>
      <c r="C410" s="8" t="s">
        <v>309</v>
      </c>
      <c r="D410" s="8" t="s">
        <v>237</v>
      </c>
      <c r="E410" s="19" t="s">
        <v>79</v>
      </c>
      <c r="F410" s="17">
        <v>400</v>
      </c>
      <c r="G410" s="35" t="s">
        <v>206</v>
      </c>
      <c r="H410" s="114">
        <f t="shared" si="118"/>
        <v>2516.9</v>
      </c>
      <c r="I410" s="114">
        <f t="shared" si="118"/>
        <v>3775.3</v>
      </c>
      <c r="J410" s="114">
        <f t="shared" si="118"/>
        <v>1258.5</v>
      </c>
    </row>
    <row r="411" spans="1:10" ht="60">
      <c r="A411" s="8"/>
      <c r="B411" s="11"/>
      <c r="C411" s="8" t="s">
        <v>309</v>
      </c>
      <c r="D411" s="8" t="s">
        <v>237</v>
      </c>
      <c r="E411" s="19" t="s">
        <v>79</v>
      </c>
      <c r="F411" s="8">
        <v>412</v>
      </c>
      <c r="G411" s="34" t="s">
        <v>190</v>
      </c>
      <c r="H411" s="114">
        <v>2516.9</v>
      </c>
      <c r="I411" s="114">
        <v>3775.3</v>
      </c>
      <c r="J411" s="120">
        <v>1258.5</v>
      </c>
    </row>
    <row r="412" spans="1:10" ht="24">
      <c r="A412" s="8"/>
      <c r="B412" s="11"/>
      <c r="C412" s="82">
        <v>10</v>
      </c>
      <c r="D412" s="80" t="s">
        <v>22</v>
      </c>
      <c r="E412" s="85"/>
      <c r="F412" s="82"/>
      <c r="G412" s="81" t="s">
        <v>697</v>
      </c>
      <c r="H412" s="113">
        <f>H413</f>
        <v>295</v>
      </c>
      <c r="I412" s="113">
        <f>I413</f>
        <v>295</v>
      </c>
      <c r="J412" s="113">
        <f>J413</f>
        <v>295</v>
      </c>
    </row>
    <row r="413" spans="1:10" ht="48">
      <c r="A413" s="8"/>
      <c r="B413" s="11"/>
      <c r="C413" s="8">
        <v>10</v>
      </c>
      <c r="D413" s="7" t="s">
        <v>22</v>
      </c>
      <c r="E413" s="7" t="s">
        <v>398</v>
      </c>
      <c r="F413" s="8"/>
      <c r="G413" s="34" t="s">
        <v>98</v>
      </c>
      <c r="H413" s="114">
        <f t="shared" ref="H413:J414" si="119">H414</f>
        <v>295</v>
      </c>
      <c r="I413" s="114">
        <f t="shared" si="119"/>
        <v>295</v>
      </c>
      <c r="J413" s="114">
        <f t="shared" si="119"/>
        <v>295</v>
      </c>
    </row>
    <row r="414" spans="1:10" ht="72">
      <c r="A414" s="8"/>
      <c r="B414" s="11"/>
      <c r="C414" s="8">
        <v>10</v>
      </c>
      <c r="D414" s="7" t="s">
        <v>22</v>
      </c>
      <c r="E414" s="7" t="s">
        <v>399</v>
      </c>
      <c r="F414" s="8"/>
      <c r="G414" s="34" t="s">
        <v>344</v>
      </c>
      <c r="H414" s="114">
        <f t="shared" si="119"/>
        <v>295</v>
      </c>
      <c r="I414" s="114">
        <f t="shared" si="119"/>
        <v>295</v>
      </c>
      <c r="J414" s="114">
        <f t="shared" si="119"/>
        <v>295</v>
      </c>
    </row>
    <row r="415" spans="1:10" ht="36">
      <c r="A415" s="8"/>
      <c r="B415" s="11"/>
      <c r="C415" s="8">
        <v>10</v>
      </c>
      <c r="D415" s="7" t="s">
        <v>22</v>
      </c>
      <c r="E415" s="7" t="s">
        <v>401</v>
      </c>
      <c r="F415" s="8"/>
      <c r="G415" s="34" t="s">
        <v>345</v>
      </c>
      <c r="H415" s="114">
        <f>H416+H419</f>
        <v>295</v>
      </c>
      <c r="I415" s="114">
        <f>I416+I419</f>
        <v>295</v>
      </c>
      <c r="J415" s="114">
        <f>J416+J419</f>
        <v>295</v>
      </c>
    </row>
    <row r="416" spans="1:10" ht="60">
      <c r="A416" s="8"/>
      <c r="B416" s="11"/>
      <c r="C416" s="8">
        <v>10</v>
      </c>
      <c r="D416" s="7" t="s">
        <v>22</v>
      </c>
      <c r="E416" s="7" t="s">
        <v>500</v>
      </c>
      <c r="F416" s="8"/>
      <c r="G416" s="34" t="s">
        <v>301</v>
      </c>
      <c r="H416" s="114">
        <f t="shared" ref="H416:J417" si="120">H417</f>
        <v>95</v>
      </c>
      <c r="I416" s="114">
        <f t="shared" si="120"/>
        <v>95</v>
      </c>
      <c r="J416" s="114">
        <f t="shared" si="120"/>
        <v>95</v>
      </c>
    </row>
    <row r="417" spans="1:10" ht="24">
      <c r="A417" s="8"/>
      <c r="B417" s="11"/>
      <c r="C417" s="8">
        <v>10</v>
      </c>
      <c r="D417" s="7" t="s">
        <v>22</v>
      </c>
      <c r="E417" s="7" t="s">
        <v>500</v>
      </c>
      <c r="F417" s="17" t="s">
        <v>557</v>
      </c>
      <c r="G417" s="35" t="s">
        <v>14</v>
      </c>
      <c r="H417" s="114">
        <f t="shared" si="120"/>
        <v>95</v>
      </c>
      <c r="I417" s="114">
        <f t="shared" si="120"/>
        <v>95</v>
      </c>
      <c r="J417" s="114">
        <f t="shared" si="120"/>
        <v>95</v>
      </c>
    </row>
    <row r="418" spans="1:10" ht="36">
      <c r="A418" s="8"/>
      <c r="B418" s="11"/>
      <c r="C418" s="8">
        <v>10</v>
      </c>
      <c r="D418" s="7" t="s">
        <v>22</v>
      </c>
      <c r="E418" s="7" t="s">
        <v>500</v>
      </c>
      <c r="F418" s="8">
        <v>330</v>
      </c>
      <c r="G418" s="34" t="s">
        <v>696</v>
      </c>
      <c r="H418" s="114">
        <v>95</v>
      </c>
      <c r="I418" s="114">
        <v>95</v>
      </c>
      <c r="J418" s="114">
        <v>95</v>
      </c>
    </row>
    <row r="419" spans="1:10" ht="84">
      <c r="A419" s="8"/>
      <c r="B419" s="11"/>
      <c r="C419" s="8">
        <v>10</v>
      </c>
      <c r="D419" s="7" t="s">
        <v>22</v>
      </c>
      <c r="E419" s="7" t="s">
        <v>501</v>
      </c>
      <c r="F419" s="8"/>
      <c r="G419" s="34" t="s">
        <v>191</v>
      </c>
      <c r="H419" s="114">
        <f t="shared" ref="H419:J420" si="121">H420</f>
        <v>200</v>
      </c>
      <c r="I419" s="114">
        <f t="shared" si="121"/>
        <v>200</v>
      </c>
      <c r="J419" s="114">
        <f t="shared" si="121"/>
        <v>200</v>
      </c>
    </row>
    <row r="420" spans="1:10" ht="48">
      <c r="A420" s="8"/>
      <c r="B420" s="11"/>
      <c r="C420" s="8">
        <v>10</v>
      </c>
      <c r="D420" s="7" t="s">
        <v>22</v>
      </c>
      <c r="E420" s="7" t="s">
        <v>501</v>
      </c>
      <c r="F420" s="20" t="s">
        <v>286</v>
      </c>
      <c r="G420" s="35" t="s">
        <v>653</v>
      </c>
      <c r="H420" s="114">
        <f t="shared" si="121"/>
        <v>200</v>
      </c>
      <c r="I420" s="114">
        <f t="shared" si="121"/>
        <v>200</v>
      </c>
      <c r="J420" s="114">
        <f t="shared" si="121"/>
        <v>200</v>
      </c>
    </row>
    <row r="421" spans="1:10" ht="36">
      <c r="A421" s="8"/>
      <c r="B421" s="11"/>
      <c r="C421" s="8">
        <v>10</v>
      </c>
      <c r="D421" s="7" t="s">
        <v>22</v>
      </c>
      <c r="E421" s="7" t="s">
        <v>501</v>
      </c>
      <c r="F421" s="8">
        <v>633</v>
      </c>
      <c r="G421" s="34" t="s">
        <v>657</v>
      </c>
      <c r="H421" s="114">
        <v>200</v>
      </c>
      <c r="I421" s="114">
        <v>200</v>
      </c>
      <c r="J421" s="114">
        <v>200</v>
      </c>
    </row>
    <row r="422" spans="1:10">
      <c r="A422" s="8"/>
      <c r="B422" s="11"/>
      <c r="C422" s="11" t="s">
        <v>312</v>
      </c>
      <c r="D422" s="11" t="s">
        <v>238</v>
      </c>
      <c r="E422" s="12"/>
      <c r="F422" s="11"/>
      <c r="G422" s="38" t="s">
        <v>313</v>
      </c>
      <c r="H422" s="112">
        <f t="shared" ref="H422:J423" si="122">H423</f>
        <v>3600</v>
      </c>
      <c r="I422" s="112">
        <f t="shared" si="122"/>
        <v>3000</v>
      </c>
      <c r="J422" s="112">
        <f t="shared" si="122"/>
        <v>3000</v>
      </c>
    </row>
    <row r="423" spans="1:10">
      <c r="A423" s="8"/>
      <c r="B423" s="11"/>
      <c r="C423" s="82" t="s">
        <v>312</v>
      </c>
      <c r="D423" s="82" t="s">
        <v>284</v>
      </c>
      <c r="E423" s="80"/>
      <c r="F423" s="82"/>
      <c r="G423" s="81" t="s">
        <v>314</v>
      </c>
      <c r="H423" s="113">
        <f t="shared" si="122"/>
        <v>3600</v>
      </c>
      <c r="I423" s="113">
        <f t="shared" si="122"/>
        <v>3000</v>
      </c>
      <c r="J423" s="113">
        <f t="shared" si="122"/>
        <v>3000</v>
      </c>
    </row>
    <row r="424" spans="1:10" ht="36">
      <c r="A424" s="8"/>
      <c r="B424" s="11"/>
      <c r="C424" s="8" t="s">
        <v>312</v>
      </c>
      <c r="D424" s="8" t="s">
        <v>284</v>
      </c>
      <c r="E424" s="7" t="s">
        <v>411</v>
      </c>
      <c r="F424" s="8"/>
      <c r="G424" s="34" t="s">
        <v>202</v>
      </c>
      <c r="H424" s="114">
        <f>H425+H437</f>
        <v>3600</v>
      </c>
      <c r="I424" s="114">
        <f>I425+I437</f>
        <v>3000</v>
      </c>
      <c r="J424" s="114">
        <f>J425+J437</f>
        <v>3000</v>
      </c>
    </row>
    <row r="425" spans="1:10" ht="36">
      <c r="A425" s="8"/>
      <c r="B425" s="11"/>
      <c r="C425" s="8" t="s">
        <v>312</v>
      </c>
      <c r="D425" s="8" t="s">
        <v>284</v>
      </c>
      <c r="E425" s="7" t="s">
        <v>412</v>
      </c>
      <c r="F425" s="8"/>
      <c r="G425" s="34" t="s">
        <v>203</v>
      </c>
      <c r="H425" s="114">
        <f>H427+H431+H433</f>
        <v>2400</v>
      </c>
      <c r="I425" s="114">
        <f>I427+I431</f>
        <v>1800</v>
      </c>
      <c r="J425" s="114">
        <f>J427+J431</f>
        <v>1800</v>
      </c>
    </row>
    <row r="426" spans="1:10" ht="96">
      <c r="A426" s="8"/>
      <c r="B426" s="11"/>
      <c r="C426" s="8" t="s">
        <v>312</v>
      </c>
      <c r="D426" s="8" t="s">
        <v>284</v>
      </c>
      <c r="E426" s="7" t="s">
        <v>413</v>
      </c>
      <c r="F426" s="8"/>
      <c r="G426" s="34" t="s">
        <v>204</v>
      </c>
      <c r="H426" s="114">
        <f>H427+H430</f>
        <v>1800</v>
      </c>
      <c r="I426" s="114">
        <f>I427+I430</f>
        <v>1800</v>
      </c>
      <c r="J426" s="114">
        <f>J427+J430</f>
        <v>1800</v>
      </c>
    </row>
    <row r="427" spans="1:10" ht="144">
      <c r="A427" s="8"/>
      <c r="B427" s="11"/>
      <c r="C427" s="8" t="s">
        <v>312</v>
      </c>
      <c r="D427" s="8" t="s">
        <v>284</v>
      </c>
      <c r="E427" s="7" t="s">
        <v>505</v>
      </c>
      <c r="F427" s="8"/>
      <c r="G427" s="34" t="s">
        <v>118</v>
      </c>
      <c r="H427" s="114">
        <f t="shared" ref="H427:J428" si="123">H428</f>
        <v>800</v>
      </c>
      <c r="I427" s="114">
        <f t="shared" si="123"/>
        <v>800</v>
      </c>
      <c r="J427" s="114">
        <f t="shared" si="123"/>
        <v>800</v>
      </c>
    </row>
    <row r="428" spans="1:10" ht="36">
      <c r="A428" s="8"/>
      <c r="B428" s="11"/>
      <c r="C428" s="8" t="s">
        <v>312</v>
      </c>
      <c r="D428" s="8" t="s">
        <v>284</v>
      </c>
      <c r="E428" s="7" t="s">
        <v>505</v>
      </c>
      <c r="F428" s="17" t="s">
        <v>246</v>
      </c>
      <c r="G428" s="35" t="s">
        <v>655</v>
      </c>
      <c r="H428" s="114">
        <f t="shared" si="123"/>
        <v>800</v>
      </c>
      <c r="I428" s="114">
        <f t="shared" si="123"/>
        <v>800</v>
      </c>
      <c r="J428" s="114">
        <f t="shared" si="123"/>
        <v>800</v>
      </c>
    </row>
    <row r="429" spans="1:10" ht="24">
      <c r="A429" s="8"/>
      <c r="B429" s="11"/>
      <c r="C429" s="8" t="s">
        <v>312</v>
      </c>
      <c r="D429" s="8" t="s">
        <v>284</v>
      </c>
      <c r="E429" s="7" t="s">
        <v>505</v>
      </c>
      <c r="F429" s="8" t="s">
        <v>248</v>
      </c>
      <c r="G429" s="34" t="s">
        <v>652</v>
      </c>
      <c r="H429" s="114">
        <v>800</v>
      </c>
      <c r="I429" s="114">
        <v>800</v>
      </c>
      <c r="J429" s="114">
        <v>800</v>
      </c>
    </row>
    <row r="430" spans="1:10" ht="84">
      <c r="A430" s="8"/>
      <c r="B430" s="11"/>
      <c r="C430" s="8" t="s">
        <v>312</v>
      </c>
      <c r="D430" s="8" t="s">
        <v>284</v>
      </c>
      <c r="E430" s="7" t="s">
        <v>506</v>
      </c>
      <c r="F430" s="8"/>
      <c r="G430" s="34" t="s">
        <v>315</v>
      </c>
      <c r="H430" s="114">
        <f t="shared" ref="H430:J431" si="124">H431</f>
        <v>1000</v>
      </c>
      <c r="I430" s="114">
        <f t="shared" si="124"/>
        <v>1000</v>
      </c>
      <c r="J430" s="114">
        <f t="shared" si="124"/>
        <v>1000</v>
      </c>
    </row>
    <row r="431" spans="1:10" ht="96">
      <c r="A431" s="8"/>
      <c r="B431" s="11"/>
      <c r="C431" s="8" t="s">
        <v>312</v>
      </c>
      <c r="D431" s="8" t="s">
        <v>284</v>
      </c>
      <c r="E431" s="7" t="s">
        <v>506</v>
      </c>
      <c r="F431" s="17" t="s">
        <v>549</v>
      </c>
      <c r="G431" s="35" t="s">
        <v>550</v>
      </c>
      <c r="H431" s="114">
        <f t="shared" si="124"/>
        <v>1000</v>
      </c>
      <c r="I431" s="114">
        <f t="shared" si="124"/>
        <v>1000</v>
      </c>
      <c r="J431" s="114">
        <f t="shared" si="124"/>
        <v>1000</v>
      </c>
    </row>
    <row r="432" spans="1:10" ht="84">
      <c r="A432" s="8"/>
      <c r="B432" s="11"/>
      <c r="C432" s="8" t="s">
        <v>312</v>
      </c>
      <c r="D432" s="8" t="s">
        <v>284</v>
      </c>
      <c r="E432" s="7" t="s">
        <v>506</v>
      </c>
      <c r="F432" s="8">
        <v>123</v>
      </c>
      <c r="G432" s="34" t="s">
        <v>515</v>
      </c>
      <c r="H432" s="114">
        <v>1000</v>
      </c>
      <c r="I432" s="114">
        <v>1000</v>
      </c>
      <c r="J432" s="114">
        <v>1000</v>
      </c>
    </row>
    <row r="433" spans="1:10" ht="84">
      <c r="A433" s="8"/>
      <c r="B433" s="11"/>
      <c r="C433" s="8" t="s">
        <v>312</v>
      </c>
      <c r="D433" s="8" t="s">
        <v>284</v>
      </c>
      <c r="E433" s="7" t="s">
        <v>770</v>
      </c>
      <c r="F433" s="8"/>
      <c r="G433" s="34" t="s">
        <v>768</v>
      </c>
      <c r="H433" s="114">
        <f>H434</f>
        <v>600</v>
      </c>
      <c r="I433" s="114">
        <f t="shared" ref="I433:J433" si="125">I434</f>
        <v>0</v>
      </c>
      <c r="J433" s="114">
        <f t="shared" si="125"/>
        <v>0</v>
      </c>
    </row>
    <row r="434" spans="1:10" ht="48">
      <c r="A434" s="8"/>
      <c r="B434" s="11"/>
      <c r="C434" s="8" t="s">
        <v>312</v>
      </c>
      <c r="D434" s="8" t="s">
        <v>284</v>
      </c>
      <c r="E434" s="7" t="s">
        <v>769</v>
      </c>
      <c r="F434" s="8"/>
      <c r="G434" s="141" t="s">
        <v>771</v>
      </c>
      <c r="H434" s="114">
        <f>H435</f>
        <v>600</v>
      </c>
      <c r="I434" s="114">
        <f>I435</f>
        <v>0</v>
      </c>
      <c r="J434" s="114">
        <f>J435</f>
        <v>0</v>
      </c>
    </row>
    <row r="435" spans="1:10" ht="48">
      <c r="A435" s="8"/>
      <c r="B435" s="11"/>
      <c r="C435" s="8" t="s">
        <v>312</v>
      </c>
      <c r="D435" s="8" t="s">
        <v>284</v>
      </c>
      <c r="E435" s="7" t="s">
        <v>769</v>
      </c>
      <c r="F435" s="17">
        <v>400</v>
      </c>
      <c r="G435" s="35" t="s">
        <v>206</v>
      </c>
      <c r="H435" s="114">
        <f>H436</f>
        <v>600</v>
      </c>
      <c r="I435" s="114">
        <f t="shared" ref="I435:J435" si="126">I436</f>
        <v>0</v>
      </c>
      <c r="J435" s="114">
        <f t="shared" si="126"/>
        <v>0</v>
      </c>
    </row>
    <row r="436" spans="1:10" ht="60">
      <c r="A436" s="8"/>
      <c r="B436" s="11"/>
      <c r="C436" s="8" t="s">
        <v>312</v>
      </c>
      <c r="D436" s="8" t="s">
        <v>284</v>
      </c>
      <c r="E436" s="7" t="s">
        <v>769</v>
      </c>
      <c r="F436" s="8">
        <v>412</v>
      </c>
      <c r="G436" s="34" t="s">
        <v>190</v>
      </c>
      <c r="H436" s="114">
        <v>600</v>
      </c>
      <c r="I436" s="114">
        <v>0</v>
      </c>
      <c r="J436" s="114">
        <v>0</v>
      </c>
    </row>
    <row r="437" spans="1:10" ht="48">
      <c r="A437" s="8"/>
      <c r="B437" s="11"/>
      <c r="C437" s="8" t="s">
        <v>312</v>
      </c>
      <c r="D437" s="8" t="s">
        <v>284</v>
      </c>
      <c r="E437" s="7" t="s">
        <v>414</v>
      </c>
      <c r="F437" s="8"/>
      <c r="G437" s="34" t="s">
        <v>376</v>
      </c>
      <c r="H437" s="114">
        <f>H439+H442</f>
        <v>1200</v>
      </c>
      <c r="I437" s="114">
        <f>I439+I442</f>
        <v>1200</v>
      </c>
      <c r="J437" s="114">
        <f>J439+J442</f>
        <v>1200</v>
      </c>
    </row>
    <row r="438" spans="1:10" ht="60">
      <c r="A438" s="8"/>
      <c r="B438" s="11"/>
      <c r="C438" s="8" t="s">
        <v>312</v>
      </c>
      <c r="D438" s="8" t="s">
        <v>284</v>
      </c>
      <c r="E438" s="7" t="s">
        <v>526</v>
      </c>
      <c r="F438" s="8"/>
      <c r="G438" s="34" t="s">
        <v>119</v>
      </c>
      <c r="H438" s="114">
        <f>H439+H442</f>
        <v>1200</v>
      </c>
      <c r="I438" s="114">
        <f>I439+I442</f>
        <v>1200</v>
      </c>
      <c r="J438" s="114">
        <f>J439+J442</f>
        <v>1200</v>
      </c>
    </row>
    <row r="439" spans="1:10" ht="96">
      <c r="A439" s="8"/>
      <c r="B439" s="11"/>
      <c r="C439" s="8" t="s">
        <v>312</v>
      </c>
      <c r="D439" s="8" t="s">
        <v>284</v>
      </c>
      <c r="E439" s="7" t="s">
        <v>507</v>
      </c>
      <c r="F439" s="8"/>
      <c r="G439" s="34" t="s">
        <v>120</v>
      </c>
      <c r="H439" s="114">
        <f t="shared" ref="H439:J440" si="127">H440</f>
        <v>1050</v>
      </c>
      <c r="I439" s="114">
        <f t="shared" si="127"/>
        <v>1050</v>
      </c>
      <c r="J439" s="114">
        <f t="shared" si="127"/>
        <v>1050</v>
      </c>
    </row>
    <row r="440" spans="1:10" ht="96">
      <c r="A440" s="8"/>
      <c r="B440" s="11"/>
      <c r="C440" s="8" t="s">
        <v>312</v>
      </c>
      <c r="D440" s="8" t="s">
        <v>284</v>
      </c>
      <c r="E440" s="7" t="s">
        <v>507</v>
      </c>
      <c r="F440" s="17" t="s">
        <v>549</v>
      </c>
      <c r="G440" s="35" t="s">
        <v>550</v>
      </c>
      <c r="H440" s="114">
        <f t="shared" si="127"/>
        <v>1050</v>
      </c>
      <c r="I440" s="114">
        <f t="shared" si="127"/>
        <v>1050</v>
      </c>
      <c r="J440" s="114">
        <f t="shared" si="127"/>
        <v>1050</v>
      </c>
    </row>
    <row r="441" spans="1:10" ht="84">
      <c r="A441" s="8"/>
      <c r="B441" s="11"/>
      <c r="C441" s="8" t="s">
        <v>312</v>
      </c>
      <c r="D441" s="8" t="s">
        <v>284</v>
      </c>
      <c r="E441" s="7" t="s">
        <v>507</v>
      </c>
      <c r="F441" s="8">
        <v>123</v>
      </c>
      <c r="G441" s="34" t="s">
        <v>515</v>
      </c>
      <c r="H441" s="114">
        <v>1050</v>
      </c>
      <c r="I441" s="114">
        <v>1050</v>
      </c>
      <c r="J441" s="114">
        <v>1050</v>
      </c>
    </row>
    <row r="442" spans="1:10" ht="60">
      <c r="A442" s="8"/>
      <c r="B442" s="11"/>
      <c r="C442" s="8" t="s">
        <v>312</v>
      </c>
      <c r="D442" s="8" t="s">
        <v>284</v>
      </c>
      <c r="E442" s="7" t="s">
        <v>508</v>
      </c>
      <c r="F442" s="8"/>
      <c r="G442" s="34" t="s">
        <v>336</v>
      </c>
      <c r="H442" s="114">
        <f t="shared" ref="H442:J443" si="128">H443</f>
        <v>150</v>
      </c>
      <c r="I442" s="114">
        <f t="shared" si="128"/>
        <v>150</v>
      </c>
      <c r="J442" s="114">
        <f t="shared" si="128"/>
        <v>150</v>
      </c>
    </row>
    <row r="443" spans="1:10" ht="36">
      <c r="A443" s="8"/>
      <c r="B443" s="11"/>
      <c r="C443" s="8" t="s">
        <v>312</v>
      </c>
      <c r="D443" s="8" t="s">
        <v>284</v>
      </c>
      <c r="E443" s="7" t="s">
        <v>508</v>
      </c>
      <c r="F443" s="17" t="s">
        <v>246</v>
      </c>
      <c r="G443" s="35" t="s">
        <v>655</v>
      </c>
      <c r="H443" s="114">
        <f t="shared" si="128"/>
        <v>150</v>
      </c>
      <c r="I443" s="114">
        <f t="shared" si="128"/>
        <v>150</v>
      </c>
      <c r="J443" s="114">
        <f t="shared" si="128"/>
        <v>150</v>
      </c>
    </row>
    <row r="444" spans="1:10" ht="24">
      <c r="A444" s="8"/>
      <c r="B444" s="11"/>
      <c r="C444" s="8" t="s">
        <v>312</v>
      </c>
      <c r="D444" s="8" t="s">
        <v>284</v>
      </c>
      <c r="E444" s="7" t="s">
        <v>508</v>
      </c>
      <c r="F444" s="8" t="s">
        <v>248</v>
      </c>
      <c r="G444" s="34" t="s">
        <v>652</v>
      </c>
      <c r="H444" s="114">
        <v>150</v>
      </c>
      <c r="I444" s="114">
        <v>150</v>
      </c>
      <c r="J444" s="114">
        <v>150</v>
      </c>
    </row>
    <row r="445" spans="1:10">
      <c r="A445" s="8"/>
      <c r="B445" s="11"/>
      <c r="C445" s="11" t="s">
        <v>337</v>
      </c>
      <c r="D445" s="11" t="s">
        <v>238</v>
      </c>
      <c r="E445" s="12"/>
      <c r="F445" s="11"/>
      <c r="G445" s="33" t="s">
        <v>372</v>
      </c>
      <c r="H445" s="112">
        <f t="shared" ref="H445:J448" si="129">H446</f>
        <v>1905</v>
      </c>
      <c r="I445" s="112">
        <f t="shared" si="129"/>
        <v>1905</v>
      </c>
      <c r="J445" s="112">
        <f t="shared" si="129"/>
        <v>1905</v>
      </c>
    </row>
    <row r="446" spans="1:10" ht="24">
      <c r="A446" s="8"/>
      <c r="B446" s="11"/>
      <c r="C446" s="108" t="s">
        <v>337</v>
      </c>
      <c r="D446" s="108" t="s">
        <v>237</v>
      </c>
      <c r="E446" s="109"/>
      <c r="F446" s="108"/>
      <c r="G446" s="81" t="s">
        <v>37</v>
      </c>
      <c r="H446" s="123">
        <f t="shared" si="129"/>
        <v>1905</v>
      </c>
      <c r="I446" s="123">
        <f t="shared" si="129"/>
        <v>1905</v>
      </c>
      <c r="J446" s="123">
        <f t="shared" si="129"/>
        <v>1905</v>
      </c>
    </row>
    <row r="447" spans="1:10" ht="48">
      <c r="A447" s="8"/>
      <c r="B447" s="11"/>
      <c r="C447" s="8" t="s">
        <v>337</v>
      </c>
      <c r="D447" s="8" t="s">
        <v>237</v>
      </c>
      <c r="E447" s="7" t="s">
        <v>398</v>
      </c>
      <c r="F447" s="8"/>
      <c r="G447" s="34" t="s">
        <v>98</v>
      </c>
      <c r="H447" s="114">
        <f t="shared" si="129"/>
        <v>1905</v>
      </c>
      <c r="I447" s="114">
        <f t="shared" si="129"/>
        <v>1905</v>
      </c>
      <c r="J447" s="114">
        <f t="shared" si="129"/>
        <v>1905</v>
      </c>
    </row>
    <row r="448" spans="1:10" ht="72">
      <c r="A448" s="8"/>
      <c r="B448" s="11"/>
      <c r="C448" s="8" t="s">
        <v>337</v>
      </c>
      <c r="D448" s="8" t="s">
        <v>237</v>
      </c>
      <c r="E448" s="7" t="s">
        <v>399</v>
      </c>
      <c r="F448" s="8"/>
      <c r="G448" s="34" t="s">
        <v>344</v>
      </c>
      <c r="H448" s="114">
        <f t="shared" si="129"/>
        <v>1905</v>
      </c>
      <c r="I448" s="114">
        <f t="shared" si="129"/>
        <v>1905</v>
      </c>
      <c r="J448" s="114">
        <f t="shared" si="129"/>
        <v>1905</v>
      </c>
    </row>
    <row r="449" spans="1:10" ht="114" customHeight="1">
      <c r="A449" s="8"/>
      <c r="B449" s="11"/>
      <c r="C449" s="8" t="s">
        <v>337</v>
      </c>
      <c r="D449" s="8" t="s">
        <v>237</v>
      </c>
      <c r="E449" s="7" t="s">
        <v>400</v>
      </c>
      <c r="F449" s="8"/>
      <c r="G449" s="34" t="s">
        <v>160</v>
      </c>
      <c r="H449" s="114">
        <f>H453+H456+H450</f>
        <v>1905</v>
      </c>
      <c r="I449" s="114">
        <f t="shared" ref="I449:J449" si="130">I453+I456+I450</f>
        <v>1905</v>
      </c>
      <c r="J449" s="114">
        <f t="shared" si="130"/>
        <v>1905</v>
      </c>
    </row>
    <row r="450" spans="1:10" ht="67.5" customHeight="1">
      <c r="A450" s="8"/>
      <c r="B450" s="11"/>
      <c r="C450" s="8" t="s">
        <v>337</v>
      </c>
      <c r="D450" s="8" t="s">
        <v>237</v>
      </c>
      <c r="E450" s="7" t="s">
        <v>595</v>
      </c>
      <c r="F450" s="8"/>
      <c r="G450" s="34" t="s">
        <v>594</v>
      </c>
      <c r="H450" s="114">
        <f>H451</f>
        <v>805</v>
      </c>
      <c r="I450" s="114">
        <f t="shared" ref="I450:J450" si="131">I451</f>
        <v>805</v>
      </c>
      <c r="J450" s="114">
        <f t="shared" si="131"/>
        <v>805</v>
      </c>
    </row>
    <row r="451" spans="1:10" ht="69" customHeight="1">
      <c r="A451" s="8"/>
      <c r="B451" s="11"/>
      <c r="C451" s="8" t="s">
        <v>337</v>
      </c>
      <c r="D451" s="8" t="s">
        <v>237</v>
      </c>
      <c r="E451" s="7" t="s">
        <v>595</v>
      </c>
      <c r="F451" s="17" t="s">
        <v>286</v>
      </c>
      <c r="G451" s="35" t="s">
        <v>287</v>
      </c>
      <c r="H451" s="114">
        <f>H452</f>
        <v>805</v>
      </c>
      <c r="I451" s="114">
        <f t="shared" ref="I451:J451" si="132">I452</f>
        <v>805</v>
      </c>
      <c r="J451" s="114">
        <f t="shared" si="132"/>
        <v>805</v>
      </c>
    </row>
    <row r="452" spans="1:10" ht="88.5" customHeight="1">
      <c r="A452" s="8"/>
      <c r="B452" s="11"/>
      <c r="C452" s="8" t="s">
        <v>337</v>
      </c>
      <c r="D452" s="8" t="s">
        <v>237</v>
      </c>
      <c r="E452" s="7" t="s">
        <v>595</v>
      </c>
      <c r="F452" s="8">
        <v>631</v>
      </c>
      <c r="G452" s="34" t="s">
        <v>358</v>
      </c>
      <c r="H452" s="114">
        <v>805</v>
      </c>
      <c r="I452" s="114">
        <v>805</v>
      </c>
      <c r="J452" s="114">
        <v>805</v>
      </c>
    </row>
    <row r="453" spans="1:10" ht="60">
      <c r="A453" s="8"/>
      <c r="B453" s="11"/>
      <c r="C453" s="8" t="s">
        <v>337</v>
      </c>
      <c r="D453" s="8" t="s">
        <v>237</v>
      </c>
      <c r="E453" s="7" t="s">
        <v>509</v>
      </c>
      <c r="F453" s="8"/>
      <c r="G453" s="31" t="s">
        <v>665</v>
      </c>
      <c r="H453" s="114">
        <f t="shared" ref="H453:J454" si="133">H454</f>
        <v>800</v>
      </c>
      <c r="I453" s="114">
        <f t="shared" si="133"/>
        <v>800</v>
      </c>
      <c r="J453" s="114">
        <f t="shared" si="133"/>
        <v>800</v>
      </c>
    </row>
    <row r="454" spans="1:10" ht="48">
      <c r="A454" s="8"/>
      <c r="B454" s="11"/>
      <c r="C454" s="8" t="s">
        <v>337</v>
      </c>
      <c r="D454" s="8" t="s">
        <v>237</v>
      </c>
      <c r="E454" s="7" t="s">
        <v>509</v>
      </c>
      <c r="F454" s="20" t="s">
        <v>286</v>
      </c>
      <c r="G454" s="35" t="s">
        <v>653</v>
      </c>
      <c r="H454" s="114">
        <f t="shared" si="133"/>
        <v>800</v>
      </c>
      <c r="I454" s="114">
        <f t="shared" si="133"/>
        <v>800</v>
      </c>
      <c r="J454" s="114">
        <f t="shared" si="133"/>
        <v>800</v>
      </c>
    </row>
    <row r="455" spans="1:10" ht="48">
      <c r="A455" s="8"/>
      <c r="B455" s="11"/>
      <c r="C455" s="8" t="s">
        <v>337</v>
      </c>
      <c r="D455" s="8" t="s">
        <v>237</v>
      </c>
      <c r="E455" s="7" t="s">
        <v>509</v>
      </c>
      <c r="F455" s="8">
        <v>631</v>
      </c>
      <c r="G455" s="34" t="s">
        <v>654</v>
      </c>
      <c r="H455" s="114">
        <v>800</v>
      </c>
      <c r="I455" s="114">
        <v>800</v>
      </c>
      <c r="J455" s="114">
        <v>800</v>
      </c>
    </row>
    <row r="456" spans="1:10" ht="60">
      <c r="A456" s="8"/>
      <c r="B456" s="11"/>
      <c r="C456" s="8" t="s">
        <v>337</v>
      </c>
      <c r="D456" s="8" t="s">
        <v>237</v>
      </c>
      <c r="E456" s="7" t="s">
        <v>510</v>
      </c>
      <c r="F456" s="8"/>
      <c r="G456" s="34" t="s">
        <v>419</v>
      </c>
      <c r="H456" s="114">
        <f t="shared" ref="H456:J457" si="134">H457</f>
        <v>300</v>
      </c>
      <c r="I456" s="114">
        <f t="shared" si="134"/>
        <v>300</v>
      </c>
      <c r="J456" s="114">
        <f t="shared" si="134"/>
        <v>300</v>
      </c>
    </row>
    <row r="457" spans="1:10" ht="36">
      <c r="A457" s="8"/>
      <c r="B457" s="11"/>
      <c r="C457" s="8" t="s">
        <v>337</v>
      </c>
      <c r="D457" s="8" t="s">
        <v>237</v>
      </c>
      <c r="E457" s="7" t="s">
        <v>510</v>
      </c>
      <c r="F457" s="17" t="s">
        <v>246</v>
      </c>
      <c r="G457" s="35" t="s">
        <v>655</v>
      </c>
      <c r="H457" s="114">
        <f t="shared" si="134"/>
        <v>300</v>
      </c>
      <c r="I457" s="114">
        <f t="shared" si="134"/>
        <v>300</v>
      </c>
      <c r="J457" s="114">
        <f t="shared" si="134"/>
        <v>300</v>
      </c>
    </row>
    <row r="458" spans="1:10" ht="24">
      <c r="A458" s="8"/>
      <c r="B458" s="11"/>
      <c r="C458" s="8" t="s">
        <v>337</v>
      </c>
      <c r="D458" s="8" t="s">
        <v>237</v>
      </c>
      <c r="E458" s="7" t="s">
        <v>510</v>
      </c>
      <c r="F458" s="8" t="s">
        <v>248</v>
      </c>
      <c r="G458" s="34" t="s">
        <v>652</v>
      </c>
      <c r="H458" s="114">
        <v>300</v>
      </c>
      <c r="I458" s="114">
        <v>300</v>
      </c>
      <c r="J458" s="114">
        <v>300</v>
      </c>
    </row>
    <row r="459" spans="1:10" ht="24">
      <c r="A459" s="11">
        <v>2</v>
      </c>
      <c r="B459" s="11" t="s">
        <v>124</v>
      </c>
      <c r="C459" s="11"/>
      <c r="D459" s="11"/>
      <c r="E459" s="12"/>
      <c r="F459" s="11"/>
      <c r="G459" s="38" t="s">
        <v>125</v>
      </c>
      <c r="H459" s="112">
        <f>H461</f>
        <v>2147.1670000000004</v>
      </c>
      <c r="I459" s="112">
        <f>I461</f>
        <v>2147.1670000000004</v>
      </c>
      <c r="J459" s="112">
        <f>J461</f>
        <v>2147.1670000000004</v>
      </c>
    </row>
    <row r="460" spans="1:10">
      <c r="A460" s="11"/>
      <c r="B460" s="11"/>
      <c r="C460" s="11" t="s">
        <v>244</v>
      </c>
      <c r="D460" s="11" t="s">
        <v>238</v>
      </c>
      <c r="E460" s="8"/>
      <c r="F460" s="8"/>
      <c r="G460" s="33" t="s">
        <v>21</v>
      </c>
      <c r="H460" s="112">
        <f>H461</f>
        <v>2147.1670000000004</v>
      </c>
      <c r="I460" s="112">
        <f>I461</f>
        <v>2147.1670000000004</v>
      </c>
      <c r="J460" s="112">
        <f>J461</f>
        <v>2147.1670000000004</v>
      </c>
    </row>
    <row r="461" spans="1:10" ht="72">
      <c r="A461" s="8"/>
      <c r="B461" s="8"/>
      <c r="C461" s="82" t="s">
        <v>244</v>
      </c>
      <c r="D461" s="82" t="s">
        <v>310</v>
      </c>
      <c r="E461" s="80"/>
      <c r="F461" s="82"/>
      <c r="G461" s="81" t="s">
        <v>59</v>
      </c>
      <c r="H461" s="113">
        <f t="shared" ref="H461:J462" si="135">H462</f>
        <v>2147.1670000000004</v>
      </c>
      <c r="I461" s="113">
        <f t="shared" si="135"/>
        <v>2147.1670000000004</v>
      </c>
      <c r="J461" s="113">
        <f t="shared" si="135"/>
        <v>2147.1670000000004</v>
      </c>
    </row>
    <row r="462" spans="1:10" ht="24">
      <c r="A462" s="8"/>
      <c r="B462" s="8"/>
      <c r="C462" s="8" t="s">
        <v>244</v>
      </c>
      <c r="D462" s="8" t="s">
        <v>310</v>
      </c>
      <c r="E462" s="7" t="s">
        <v>132</v>
      </c>
      <c r="F462" s="8"/>
      <c r="G462" s="34" t="s">
        <v>68</v>
      </c>
      <c r="H462" s="114">
        <f t="shared" si="135"/>
        <v>2147.1670000000004</v>
      </c>
      <c r="I462" s="114">
        <f t="shared" si="135"/>
        <v>2147.1670000000004</v>
      </c>
      <c r="J462" s="114">
        <f t="shared" si="135"/>
        <v>2147.1670000000004</v>
      </c>
    </row>
    <row r="463" spans="1:10" ht="48">
      <c r="A463" s="8"/>
      <c r="B463" s="8"/>
      <c r="C463" s="8" t="s">
        <v>244</v>
      </c>
      <c r="D463" s="8" t="s">
        <v>310</v>
      </c>
      <c r="E463" s="7" t="s">
        <v>131</v>
      </c>
      <c r="F463" s="8"/>
      <c r="G463" s="34" t="s">
        <v>65</v>
      </c>
      <c r="H463" s="114">
        <f>H464+H471</f>
        <v>2147.1670000000004</v>
      </c>
      <c r="I463" s="114">
        <f>I464+I471</f>
        <v>2147.1670000000004</v>
      </c>
      <c r="J463" s="114">
        <f>J464+J471</f>
        <v>2147.1670000000004</v>
      </c>
    </row>
    <row r="464" spans="1:10" ht="48">
      <c r="A464" s="8"/>
      <c r="B464" s="8"/>
      <c r="C464" s="8" t="s">
        <v>244</v>
      </c>
      <c r="D464" s="8" t="s">
        <v>310</v>
      </c>
      <c r="E464" s="7" t="s">
        <v>424</v>
      </c>
      <c r="F464" s="8"/>
      <c r="G464" s="34" t="s">
        <v>545</v>
      </c>
      <c r="H464" s="114">
        <f>H465+H469</f>
        <v>1106.7730000000001</v>
      </c>
      <c r="I464" s="114">
        <f>I465+I469</f>
        <v>1106.7730000000001</v>
      </c>
      <c r="J464" s="114">
        <f>J465+J469</f>
        <v>1106.7730000000001</v>
      </c>
    </row>
    <row r="465" spans="1:12" ht="96">
      <c r="A465" s="8"/>
      <c r="B465" s="8"/>
      <c r="C465" s="8" t="s">
        <v>244</v>
      </c>
      <c r="D465" s="8" t="s">
        <v>310</v>
      </c>
      <c r="E465" s="7" t="s">
        <v>424</v>
      </c>
      <c r="F465" s="17" t="s">
        <v>549</v>
      </c>
      <c r="G465" s="35" t="s">
        <v>550</v>
      </c>
      <c r="H465" s="114">
        <f>H466+H467+H468</f>
        <v>1101.373</v>
      </c>
      <c r="I465" s="114">
        <f>I466+I467+I468</f>
        <v>1101.373</v>
      </c>
      <c r="J465" s="114">
        <f>J466+J467+J468</f>
        <v>1101.373</v>
      </c>
    </row>
    <row r="466" spans="1:12" ht="36">
      <c r="A466" s="8"/>
      <c r="B466" s="8"/>
      <c r="C466" s="8" t="s">
        <v>244</v>
      </c>
      <c r="D466" s="8" t="s">
        <v>310</v>
      </c>
      <c r="E466" s="7" t="s">
        <v>424</v>
      </c>
      <c r="F466" s="18" t="s">
        <v>551</v>
      </c>
      <c r="G466" s="36" t="s">
        <v>178</v>
      </c>
      <c r="H466" s="114">
        <v>690.65</v>
      </c>
      <c r="I466" s="114">
        <v>690.65</v>
      </c>
      <c r="J466" s="114">
        <v>690.65</v>
      </c>
    </row>
    <row r="467" spans="1:12" ht="48">
      <c r="A467" s="8"/>
      <c r="B467" s="8"/>
      <c r="C467" s="8" t="s">
        <v>244</v>
      </c>
      <c r="D467" s="8" t="s">
        <v>310</v>
      </c>
      <c r="E467" s="7" t="s">
        <v>424</v>
      </c>
      <c r="F467" s="18" t="s">
        <v>552</v>
      </c>
      <c r="G467" s="36" t="s">
        <v>179</v>
      </c>
      <c r="H467" s="114">
        <v>155.26300000000001</v>
      </c>
      <c r="I467" s="114">
        <v>155.26300000000001</v>
      </c>
      <c r="J467" s="114">
        <v>155.26300000000001</v>
      </c>
    </row>
    <row r="468" spans="1:12" ht="72">
      <c r="A468" s="8"/>
      <c r="B468" s="8"/>
      <c r="C468" s="8" t="s">
        <v>244</v>
      </c>
      <c r="D468" s="8" t="s">
        <v>310</v>
      </c>
      <c r="E468" s="7" t="s">
        <v>424</v>
      </c>
      <c r="F468" s="18">
        <v>129</v>
      </c>
      <c r="G468" s="36" t="s">
        <v>180</v>
      </c>
      <c r="H468" s="114">
        <v>255.46</v>
      </c>
      <c r="I468" s="114">
        <v>255.46</v>
      </c>
      <c r="J468" s="114">
        <v>255.46</v>
      </c>
    </row>
    <row r="469" spans="1:12" ht="36">
      <c r="A469" s="8"/>
      <c r="B469" s="8"/>
      <c r="C469" s="8" t="s">
        <v>244</v>
      </c>
      <c r="D469" s="8" t="s">
        <v>310</v>
      </c>
      <c r="E469" s="7" t="s">
        <v>424</v>
      </c>
      <c r="F469" s="17" t="s">
        <v>246</v>
      </c>
      <c r="G469" s="35" t="s">
        <v>655</v>
      </c>
      <c r="H469" s="114">
        <f>H470</f>
        <v>5.4</v>
      </c>
      <c r="I469" s="114">
        <f>I470</f>
        <v>5.4</v>
      </c>
      <c r="J469" s="114">
        <f>J470</f>
        <v>5.4</v>
      </c>
    </row>
    <row r="470" spans="1:12" ht="24">
      <c r="A470" s="8"/>
      <c r="B470" s="8"/>
      <c r="C470" s="8" t="s">
        <v>244</v>
      </c>
      <c r="D470" s="8" t="s">
        <v>310</v>
      </c>
      <c r="E470" s="7" t="s">
        <v>424</v>
      </c>
      <c r="F470" s="8" t="s">
        <v>248</v>
      </c>
      <c r="G470" s="34" t="s">
        <v>652</v>
      </c>
      <c r="H470" s="114">
        <v>5.4</v>
      </c>
      <c r="I470" s="114">
        <v>5.4</v>
      </c>
      <c r="J470" s="114">
        <v>5.4</v>
      </c>
    </row>
    <row r="471" spans="1:12" ht="60">
      <c r="A471" s="8"/>
      <c r="B471" s="8"/>
      <c r="C471" s="8" t="s">
        <v>244</v>
      </c>
      <c r="D471" s="8" t="s">
        <v>310</v>
      </c>
      <c r="E471" s="7" t="s">
        <v>677</v>
      </c>
      <c r="F471" s="18"/>
      <c r="G471" s="141" t="s">
        <v>676</v>
      </c>
      <c r="H471" s="114">
        <f>H472</f>
        <v>1040.394</v>
      </c>
      <c r="I471" s="114">
        <f t="shared" ref="I471:J471" si="136">I472</f>
        <v>1040.394</v>
      </c>
      <c r="J471" s="114">
        <f t="shared" si="136"/>
        <v>1040.394</v>
      </c>
      <c r="K471" s="69"/>
      <c r="L471" s="69"/>
    </row>
    <row r="472" spans="1:12" ht="96">
      <c r="A472" s="8"/>
      <c r="B472" s="8"/>
      <c r="C472" s="8" t="s">
        <v>244</v>
      </c>
      <c r="D472" s="8" t="s">
        <v>310</v>
      </c>
      <c r="E472" s="7" t="s">
        <v>677</v>
      </c>
      <c r="F472" s="17" t="s">
        <v>549</v>
      </c>
      <c r="G472" s="35" t="s">
        <v>550</v>
      </c>
      <c r="H472" s="114">
        <f>H473+H474+H475</f>
        <v>1040.394</v>
      </c>
      <c r="I472" s="114">
        <f t="shared" ref="I472:J472" si="137">I473+I474+I475</f>
        <v>1040.394</v>
      </c>
      <c r="J472" s="114">
        <f t="shared" si="137"/>
        <v>1040.394</v>
      </c>
      <c r="K472" s="69"/>
      <c r="L472" s="69"/>
    </row>
    <row r="473" spans="1:12" ht="36">
      <c r="A473" s="8"/>
      <c r="B473" s="8"/>
      <c r="C473" s="8" t="s">
        <v>244</v>
      </c>
      <c r="D473" s="8" t="s">
        <v>310</v>
      </c>
      <c r="E473" s="7" t="s">
        <v>677</v>
      </c>
      <c r="F473" s="18" t="s">
        <v>551</v>
      </c>
      <c r="G473" s="36" t="s">
        <v>178</v>
      </c>
      <c r="H473" s="114">
        <v>634.07399999999996</v>
      </c>
      <c r="I473" s="114">
        <v>634.07399999999996</v>
      </c>
      <c r="J473" s="114">
        <v>634.07399999999996</v>
      </c>
      <c r="K473" s="69"/>
      <c r="L473" s="69"/>
    </row>
    <row r="474" spans="1:12" ht="48">
      <c r="A474" s="8"/>
      <c r="B474" s="8"/>
      <c r="C474" s="8" t="s">
        <v>244</v>
      </c>
      <c r="D474" s="8" t="s">
        <v>310</v>
      </c>
      <c r="E474" s="7" t="s">
        <v>677</v>
      </c>
      <c r="F474" s="18" t="s">
        <v>552</v>
      </c>
      <c r="G474" s="36" t="s">
        <v>179</v>
      </c>
      <c r="H474" s="114">
        <v>165</v>
      </c>
      <c r="I474" s="114">
        <v>165</v>
      </c>
      <c r="J474" s="114">
        <v>165</v>
      </c>
      <c r="K474" s="69"/>
      <c r="L474" s="69"/>
    </row>
    <row r="475" spans="1:12" ht="72">
      <c r="A475" s="8"/>
      <c r="B475" s="8"/>
      <c r="C475" s="8" t="s">
        <v>244</v>
      </c>
      <c r="D475" s="8" t="s">
        <v>310</v>
      </c>
      <c r="E475" s="7" t="s">
        <v>677</v>
      </c>
      <c r="F475" s="18">
        <v>129</v>
      </c>
      <c r="G475" s="36" t="s">
        <v>180</v>
      </c>
      <c r="H475" s="114">
        <v>241.32</v>
      </c>
      <c r="I475" s="114">
        <v>241.32</v>
      </c>
      <c r="J475" s="114">
        <v>241.32</v>
      </c>
      <c r="K475" s="69"/>
      <c r="L475" s="69"/>
    </row>
    <row r="476" spans="1:12" ht="48">
      <c r="A476" s="11">
        <v>3</v>
      </c>
      <c r="B476" s="11">
        <v>619</v>
      </c>
      <c r="C476" s="8"/>
      <c r="D476" s="8"/>
      <c r="E476" s="7"/>
      <c r="F476" s="8"/>
      <c r="G476" s="38" t="s">
        <v>126</v>
      </c>
      <c r="H476" s="112">
        <f>H477+H506+H513</f>
        <v>9886.42</v>
      </c>
      <c r="I476" s="112">
        <f>I477+I507</f>
        <v>11009.830000000002</v>
      </c>
      <c r="J476" s="112">
        <f>J477+J507</f>
        <v>11009.830000000002</v>
      </c>
      <c r="K476" s="72"/>
      <c r="L476" s="75"/>
    </row>
    <row r="477" spans="1:12">
      <c r="A477" s="8"/>
      <c r="B477" s="11"/>
      <c r="C477" s="11" t="s">
        <v>244</v>
      </c>
      <c r="D477" s="11" t="s">
        <v>238</v>
      </c>
      <c r="E477" s="12"/>
      <c r="F477" s="11"/>
      <c r="G477" s="33" t="s">
        <v>21</v>
      </c>
      <c r="H477" s="112">
        <f t="shared" ref="H477:J478" si="138">H478</f>
        <v>9606.42</v>
      </c>
      <c r="I477" s="112">
        <f t="shared" si="138"/>
        <v>10449.830000000002</v>
      </c>
      <c r="J477" s="112">
        <f t="shared" si="138"/>
        <v>10449.830000000002</v>
      </c>
      <c r="K477" s="69"/>
      <c r="L477" s="69"/>
    </row>
    <row r="478" spans="1:12" ht="24">
      <c r="A478" s="8"/>
      <c r="B478" s="11"/>
      <c r="C478" s="108" t="s">
        <v>244</v>
      </c>
      <c r="D478" s="108" t="s">
        <v>23</v>
      </c>
      <c r="E478" s="109"/>
      <c r="F478" s="108"/>
      <c r="G478" s="81" t="s">
        <v>24</v>
      </c>
      <c r="H478" s="123">
        <f>H479</f>
        <v>9606.42</v>
      </c>
      <c r="I478" s="123">
        <f t="shared" si="138"/>
        <v>10449.830000000002</v>
      </c>
      <c r="J478" s="123">
        <f t="shared" si="138"/>
        <v>10449.830000000002</v>
      </c>
      <c r="K478" s="69"/>
      <c r="L478" s="69"/>
    </row>
    <row r="479" spans="1:12" ht="24">
      <c r="A479" s="8"/>
      <c r="B479" s="8"/>
      <c r="C479" s="8" t="s">
        <v>244</v>
      </c>
      <c r="D479" s="8" t="s">
        <v>23</v>
      </c>
      <c r="E479" s="7" t="s">
        <v>132</v>
      </c>
      <c r="F479" s="8"/>
      <c r="G479" s="34" t="s">
        <v>68</v>
      </c>
      <c r="H479" s="114">
        <f>H480+H493</f>
        <v>9606.42</v>
      </c>
      <c r="I479" s="114">
        <f>I480+I493</f>
        <v>10449.830000000002</v>
      </c>
      <c r="J479" s="114">
        <f>J480+J493</f>
        <v>10449.830000000002</v>
      </c>
    </row>
    <row r="480" spans="1:12" ht="48">
      <c r="A480" s="8"/>
      <c r="B480" s="8"/>
      <c r="C480" s="8" t="s">
        <v>244</v>
      </c>
      <c r="D480" s="8" t="s">
        <v>23</v>
      </c>
      <c r="E480" s="7" t="s">
        <v>131</v>
      </c>
      <c r="F480" s="8"/>
      <c r="G480" s="34" t="s">
        <v>65</v>
      </c>
      <c r="H480" s="114">
        <f>H481+H488</f>
        <v>8670.32</v>
      </c>
      <c r="I480" s="114">
        <f>I481+I488</f>
        <v>9391.4500000000007</v>
      </c>
      <c r="J480" s="114">
        <f>J481+J488</f>
        <v>9391.4500000000007</v>
      </c>
    </row>
    <row r="481" spans="1:15" ht="48">
      <c r="A481" s="8"/>
      <c r="B481" s="8"/>
      <c r="C481" s="8" t="s">
        <v>244</v>
      </c>
      <c r="D481" s="8" t="s">
        <v>23</v>
      </c>
      <c r="E481" s="7" t="s">
        <v>328</v>
      </c>
      <c r="F481" s="8"/>
      <c r="G481" s="34" t="s">
        <v>133</v>
      </c>
      <c r="H481" s="114">
        <f>H482+H486</f>
        <v>4335.57</v>
      </c>
      <c r="I481" s="114">
        <f>I482+I486</f>
        <v>5056.7</v>
      </c>
      <c r="J481" s="114">
        <f>J482+J486</f>
        <v>5056.7</v>
      </c>
    </row>
    <row r="482" spans="1:15" ht="96">
      <c r="A482" s="8"/>
      <c r="B482" s="8"/>
      <c r="C482" s="8" t="s">
        <v>244</v>
      </c>
      <c r="D482" s="8" t="s">
        <v>23</v>
      </c>
      <c r="E482" s="7" t="s">
        <v>328</v>
      </c>
      <c r="F482" s="17" t="s">
        <v>549</v>
      </c>
      <c r="G482" s="35" t="s">
        <v>550</v>
      </c>
      <c r="H482" s="114">
        <f>H483+H484+H485</f>
        <v>4142.57</v>
      </c>
      <c r="I482" s="114">
        <f>I483+I484+I485</f>
        <v>4841.7</v>
      </c>
      <c r="J482" s="114">
        <f>J483+J484+J485</f>
        <v>4841.7</v>
      </c>
    </row>
    <row r="483" spans="1:15" ht="36">
      <c r="A483" s="8"/>
      <c r="B483" s="8"/>
      <c r="C483" s="8" t="s">
        <v>244</v>
      </c>
      <c r="D483" s="8" t="s">
        <v>23</v>
      </c>
      <c r="E483" s="7" t="s">
        <v>328</v>
      </c>
      <c r="F483" s="18" t="s">
        <v>551</v>
      </c>
      <c r="G483" s="36" t="s">
        <v>178</v>
      </c>
      <c r="H483" s="114">
        <v>2591.1</v>
      </c>
      <c r="I483" s="114">
        <v>3011.1</v>
      </c>
      <c r="J483" s="114">
        <v>3011.1</v>
      </c>
    </row>
    <row r="484" spans="1:15" ht="24">
      <c r="A484" s="8"/>
      <c r="B484" s="8"/>
      <c r="C484" s="8" t="s">
        <v>244</v>
      </c>
      <c r="D484" s="8" t="s">
        <v>23</v>
      </c>
      <c r="E484" s="7" t="s">
        <v>328</v>
      </c>
      <c r="F484" s="18" t="s">
        <v>552</v>
      </c>
      <c r="G484" s="36" t="s">
        <v>553</v>
      </c>
      <c r="H484" s="114">
        <v>590.6</v>
      </c>
      <c r="I484" s="114">
        <v>707.6</v>
      </c>
      <c r="J484" s="114">
        <v>707.6</v>
      </c>
    </row>
    <row r="485" spans="1:15" ht="72">
      <c r="A485" s="8"/>
      <c r="B485" s="8"/>
      <c r="C485" s="8" t="s">
        <v>244</v>
      </c>
      <c r="D485" s="8" t="s">
        <v>23</v>
      </c>
      <c r="E485" s="7" t="s">
        <v>328</v>
      </c>
      <c r="F485" s="18">
        <v>129</v>
      </c>
      <c r="G485" s="36" t="s">
        <v>180</v>
      </c>
      <c r="H485" s="114">
        <v>960.87</v>
      </c>
      <c r="I485" s="114">
        <v>1123</v>
      </c>
      <c r="J485" s="114">
        <v>1123</v>
      </c>
    </row>
    <row r="486" spans="1:15" ht="36">
      <c r="A486" s="8"/>
      <c r="B486" s="8"/>
      <c r="C486" s="8" t="s">
        <v>244</v>
      </c>
      <c r="D486" s="8" t="s">
        <v>23</v>
      </c>
      <c r="E486" s="7" t="s">
        <v>328</v>
      </c>
      <c r="F486" s="17" t="s">
        <v>246</v>
      </c>
      <c r="G486" s="35" t="s">
        <v>655</v>
      </c>
      <c r="H486" s="114">
        <f>H487</f>
        <v>193</v>
      </c>
      <c r="I486" s="114">
        <f>I487</f>
        <v>215</v>
      </c>
      <c r="J486" s="114">
        <f>J487</f>
        <v>215</v>
      </c>
    </row>
    <row r="487" spans="1:15" ht="24">
      <c r="A487" s="8"/>
      <c r="B487" s="8"/>
      <c r="C487" s="8" t="s">
        <v>244</v>
      </c>
      <c r="D487" s="8" t="s">
        <v>23</v>
      </c>
      <c r="E487" s="7" t="s">
        <v>328</v>
      </c>
      <c r="F487" s="8" t="s">
        <v>248</v>
      </c>
      <c r="G487" s="34" t="s">
        <v>652</v>
      </c>
      <c r="H487" s="114">
        <v>193</v>
      </c>
      <c r="I487" s="114">
        <v>215</v>
      </c>
      <c r="J487" s="114">
        <v>215</v>
      </c>
    </row>
    <row r="488" spans="1:15" ht="72">
      <c r="A488" s="8"/>
      <c r="B488" s="8"/>
      <c r="C488" s="8" t="s">
        <v>244</v>
      </c>
      <c r="D488" s="8" t="s">
        <v>23</v>
      </c>
      <c r="E488" s="7" t="s">
        <v>330</v>
      </c>
      <c r="F488" s="18"/>
      <c r="G488" s="36" t="s">
        <v>514</v>
      </c>
      <c r="H488" s="114">
        <f>H490+H491+H492</f>
        <v>4334.75</v>
      </c>
      <c r="I488" s="114">
        <f>I490+I491+I492</f>
        <v>4334.75</v>
      </c>
      <c r="J488" s="114">
        <f>J490+J491+J492</f>
        <v>4334.75</v>
      </c>
      <c r="K488" s="127"/>
      <c r="L488" s="127"/>
      <c r="M488" s="127"/>
      <c r="N488" s="127"/>
      <c r="O488" s="127"/>
    </row>
    <row r="489" spans="1:15" ht="96">
      <c r="A489" s="8"/>
      <c r="B489" s="8"/>
      <c r="C489" s="8" t="s">
        <v>244</v>
      </c>
      <c r="D489" s="8" t="s">
        <v>23</v>
      </c>
      <c r="E489" s="7" t="s">
        <v>330</v>
      </c>
      <c r="F489" s="17" t="s">
        <v>549</v>
      </c>
      <c r="G489" s="35" t="s">
        <v>550</v>
      </c>
      <c r="H489" s="114">
        <f>H490+H491+H492</f>
        <v>4334.75</v>
      </c>
      <c r="I489" s="114">
        <f>I490+I491+I492</f>
        <v>4334.75</v>
      </c>
      <c r="J489" s="114">
        <f>J490+J491+J492</f>
        <v>4334.75</v>
      </c>
    </row>
    <row r="490" spans="1:15" ht="36">
      <c r="A490" s="8"/>
      <c r="B490" s="8"/>
      <c r="C490" s="8" t="s">
        <v>244</v>
      </c>
      <c r="D490" s="8" t="s">
        <v>23</v>
      </c>
      <c r="E490" s="7" t="s">
        <v>330</v>
      </c>
      <c r="F490" s="18" t="s">
        <v>551</v>
      </c>
      <c r="G490" s="36" t="s">
        <v>178</v>
      </c>
      <c r="H490" s="114">
        <v>2673</v>
      </c>
      <c r="I490" s="114">
        <v>2673</v>
      </c>
      <c r="J490" s="114">
        <v>2673</v>
      </c>
    </row>
    <row r="491" spans="1:15" ht="24">
      <c r="A491" s="8"/>
      <c r="B491" s="8"/>
      <c r="C491" s="8" t="s">
        <v>244</v>
      </c>
      <c r="D491" s="8" t="s">
        <v>23</v>
      </c>
      <c r="E491" s="7" t="s">
        <v>330</v>
      </c>
      <c r="F491" s="18" t="s">
        <v>552</v>
      </c>
      <c r="G491" s="36" t="s">
        <v>553</v>
      </c>
      <c r="H491" s="114">
        <v>656.3</v>
      </c>
      <c r="I491" s="114">
        <v>656.3</v>
      </c>
      <c r="J491" s="114">
        <v>656.3</v>
      </c>
    </row>
    <row r="492" spans="1:15" ht="72">
      <c r="A492" s="8"/>
      <c r="B492" s="8"/>
      <c r="C492" s="8" t="s">
        <v>244</v>
      </c>
      <c r="D492" s="8" t="s">
        <v>23</v>
      </c>
      <c r="E492" s="7" t="s">
        <v>330</v>
      </c>
      <c r="F492" s="18">
        <v>129</v>
      </c>
      <c r="G492" s="36" t="s">
        <v>180</v>
      </c>
      <c r="H492" s="114">
        <v>1005.45</v>
      </c>
      <c r="I492" s="114">
        <v>1005.45</v>
      </c>
      <c r="J492" s="114">
        <v>1005.45</v>
      </c>
    </row>
    <row r="493" spans="1:15" ht="48">
      <c r="A493" s="8"/>
      <c r="B493" s="8"/>
      <c r="C493" s="7" t="s">
        <v>244</v>
      </c>
      <c r="D493" s="7">
        <v>13</v>
      </c>
      <c r="E493" s="7" t="s">
        <v>391</v>
      </c>
      <c r="F493" s="8"/>
      <c r="G493" s="34" t="s">
        <v>392</v>
      </c>
      <c r="H493" s="114">
        <f>H494+H503+H500+H497</f>
        <v>936.1</v>
      </c>
      <c r="I493" s="114">
        <f>I494+I503+I500</f>
        <v>1058.3800000000001</v>
      </c>
      <c r="J493" s="114">
        <f>J494+J503+J500</f>
        <v>1058.3800000000001</v>
      </c>
    </row>
    <row r="494" spans="1:15" ht="48">
      <c r="A494" s="8"/>
      <c r="B494" s="8"/>
      <c r="C494" s="7" t="s">
        <v>244</v>
      </c>
      <c r="D494" s="7">
        <v>13</v>
      </c>
      <c r="E494" s="7" t="s">
        <v>428</v>
      </c>
      <c r="F494" s="8"/>
      <c r="G494" s="34" t="s">
        <v>393</v>
      </c>
      <c r="H494" s="124">
        <f t="shared" ref="H494:J495" si="139">H495</f>
        <v>490</v>
      </c>
      <c r="I494" s="124">
        <f t="shared" si="139"/>
        <v>707.88</v>
      </c>
      <c r="J494" s="124">
        <f t="shared" si="139"/>
        <v>707.88</v>
      </c>
    </row>
    <row r="495" spans="1:15" ht="36">
      <c r="A495" s="8"/>
      <c r="B495" s="8"/>
      <c r="C495" s="7" t="s">
        <v>244</v>
      </c>
      <c r="D495" s="7">
        <v>13</v>
      </c>
      <c r="E495" s="7" t="s">
        <v>428</v>
      </c>
      <c r="F495" s="17" t="s">
        <v>246</v>
      </c>
      <c r="G495" s="35" t="s">
        <v>655</v>
      </c>
      <c r="H495" s="124">
        <f t="shared" si="139"/>
        <v>490</v>
      </c>
      <c r="I495" s="124">
        <f t="shared" si="139"/>
        <v>707.88</v>
      </c>
      <c r="J495" s="124">
        <f t="shared" si="139"/>
        <v>707.88</v>
      </c>
    </row>
    <row r="496" spans="1:15" ht="24">
      <c r="A496" s="8"/>
      <c r="B496" s="8"/>
      <c r="C496" s="7" t="s">
        <v>244</v>
      </c>
      <c r="D496" s="7">
        <v>13</v>
      </c>
      <c r="E496" s="7" t="s">
        <v>428</v>
      </c>
      <c r="F496" s="8" t="s">
        <v>248</v>
      </c>
      <c r="G496" s="34" t="s">
        <v>652</v>
      </c>
      <c r="H496" s="124">
        <v>490</v>
      </c>
      <c r="I496" s="124">
        <v>707.88</v>
      </c>
      <c r="J496" s="124">
        <v>707.88</v>
      </c>
    </row>
    <row r="497" spans="1:10" ht="24">
      <c r="A497" s="8"/>
      <c r="B497" s="8"/>
      <c r="C497" s="8" t="s">
        <v>244</v>
      </c>
      <c r="D497" s="8" t="s">
        <v>23</v>
      </c>
      <c r="E497" s="7" t="s">
        <v>512</v>
      </c>
      <c r="F497" s="8"/>
      <c r="G497" s="34" t="s">
        <v>394</v>
      </c>
      <c r="H497" s="124">
        <f>H498</f>
        <v>10</v>
      </c>
      <c r="I497" s="124">
        <f t="shared" ref="I497:J497" si="140">I498</f>
        <v>0</v>
      </c>
      <c r="J497" s="124">
        <f t="shared" si="140"/>
        <v>0</v>
      </c>
    </row>
    <row r="498" spans="1:10" ht="36">
      <c r="A498" s="8"/>
      <c r="B498" s="8"/>
      <c r="C498" s="8" t="s">
        <v>244</v>
      </c>
      <c r="D498" s="8" t="s">
        <v>23</v>
      </c>
      <c r="E498" s="7" t="s">
        <v>512</v>
      </c>
      <c r="F498" s="17" t="s">
        <v>246</v>
      </c>
      <c r="G498" s="35" t="s">
        <v>655</v>
      </c>
      <c r="H498" s="124">
        <f>H499</f>
        <v>10</v>
      </c>
      <c r="I498" s="124">
        <f t="shared" ref="I498:J498" si="141">I499</f>
        <v>0</v>
      </c>
      <c r="J498" s="124">
        <f t="shared" si="141"/>
        <v>0</v>
      </c>
    </row>
    <row r="499" spans="1:10" ht="24">
      <c r="A499" s="8"/>
      <c r="B499" s="8"/>
      <c r="C499" s="8" t="s">
        <v>244</v>
      </c>
      <c r="D499" s="8" t="s">
        <v>23</v>
      </c>
      <c r="E499" s="7" t="s">
        <v>512</v>
      </c>
      <c r="F499" s="8" t="s">
        <v>248</v>
      </c>
      <c r="G499" s="34" t="s">
        <v>652</v>
      </c>
      <c r="H499" s="124">
        <v>10</v>
      </c>
      <c r="I499" s="124">
        <v>0</v>
      </c>
      <c r="J499" s="124">
        <v>0</v>
      </c>
    </row>
    <row r="500" spans="1:10" ht="48">
      <c r="A500" s="8"/>
      <c r="B500" s="8"/>
      <c r="C500" s="7" t="s">
        <v>244</v>
      </c>
      <c r="D500" s="7">
        <v>13</v>
      </c>
      <c r="E500" s="7" t="s">
        <v>2</v>
      </c>
      <c r="F500" s="8"/>
      <c r="G500" s="34" t="s">
        <v>281</v>
      </c>
      <c r="H500" s="124">
        <f t="shared" ref="H500:J501" si="142">H501</f>
        <v>85.6</v>
      </c>
      <c r="I500" s="124">
        <f t="shared" si="142"/>
        <v>0</v>
      </c>
      <c r="J500" s="124">
        <f t="shared" si="142"/>
        <v>0</v>
      </c>
    </row>
    <row r="501" spans="1:10" ht="36">
      <c r="A501" s="8"/>
      <c r="B501" s="8"/>
      <c r="C501" s="7" t="s">
        <v>244</v>
      </c>
      <c r="D501" s="7">
        <v>13</v>
      </c>
      <c r="E501" s="7" t="s">
        <v>2</v>
      </c>
      <c r="F501" s="17" t="s">
        <v>246</v>
      </c>
      <c r="G501" s="35" t="s">
        <v>655</v>
      </c>
      <c r="H501" s="124">
        <f t="shared" si="142"/>
        <v>85.6</v>
      </c>
      <c r="I501" s="124">
        <f t="shared" si="142"/>
        <v>0</v>
      </c>
      <c r="J501" s="124">
        <f t="shared" si="142"/>
        <v>0</v>
      </c>
    </row>
    <row r="502" spans="1:10" ht="24">
      <c r="A502" s="8"/>
      <c r="B502" s="8"/>
      <c r="C502" s="7" t="s">
        <v>244</v>
      </c>
      <c r="D502" s="7">
        <v>13</v>
      </c>
      <c r="E502" s="7" t="s">
        <v>2</v>
      </c>
      <c r="F502" s="8" t="s">
        <v>248</v>
      </c>
      <c r="G502" s="34" t="s">
        <v>652</v>
      </c>
      <c r="H502" s="124">
        <v>85.6</v>
      </c>
      <c r="I502" s="124">
        <v>0</v>
      </c>
      <c r="J502" s="124">
        <v>0</v>
      </c>
    </row>
    <row r="503" spans="1:10" ht="60">
      <c r="A503" s="8"/>
      <c r="B503" s="8"/>
      <c r="C503" s="7" t="s">
        <v>244</v>
      </c>
      <c r="D503" s="7">
        <v>13</v>
      </c>
      <c r="E503" s="19" t="s">
        <v>647</v>
      </c>
      <c r="F503" s="7"/>
      <c r="G503" s="34" t="s">
        <v>648</v>
      </c>
      <c r="H503" s="124">
        <f t="shared" ref="H503:J504" si="143">H504</f>
        <v>350.5</v>
      </c>
      <c r="I503" s="124">
        <f t="shared" si="143"/>
        <v>350.5</v>
      </c>
      <c r="J503" s="124">
        <f t="shared" si="143"/>
        <v>350.5</v>
      </c>
    </row>
    <row r="504" spans="1:10" ht="36">
      <c r="A504" s="8"/>
      <c r="B504" s="8"/>
      <c r="C504" s="7" t="s">
        <v>244</v>
      </c>
      <c r="D504" s="7">
        <v>13</v>
      </c>
      <c r="E504" s="19" t="s">
        <v>647</v>
      </c>
      <c r="F504" s="17" t="s">
        <v>246</v>
      </c>
      <c r="G504" s="35" t="s">
        <v>655</v>
      </c>
      <c r="H504" s="124">
        <f t="shared" si="143"/>
        <v>350.5</v>
      </c>
      <c r="I504" s="124">
        <f t="shared" si="143"/>
        <v>350.5</v>
      </c>
      <c r="J504" s="124">
        <f t="shared" si="143"/>
        <v>350.5</v>
      </c>
    </row>
    <row r="505" spans="1:10" ht="24">
      <c r="A505" s="8"/>
      <c r="B505" s="8"/>
      <c r="C505" s="7" t="s">
        <v>244</v>
      </c>
      <c r="D505" s="7">
        <v>13</v>
      </c>
      <c r="E505" s="19" t="s">
        <v>647</v>
      </c>
      <c r="F505" s="8" t="s">
        <v>248</v>
      </c>
      <c r="G505" s="34" t="s">
        <v>652</v>
      </c>
      <c r="H505" s="124">
        <v>350.5</v>
      </c>
      <c r="I505" s="124">
        <v>350.5</v>
      </c>
      <c r="J505" s="124">
        <v>350.5</v>
      </c>
    </row>
    <row r="506" spans="1:10">
      <c r="A506" s="8"/>
      <c r="B506" s="8"/>
      <c r="C506" s="11" t="s">
        <v>237</v>
      </c>
      <c r="D506" s="11" t="s">
        <v>238</v>
      </c>
      <c r="E506" s="12"/>
      <c r="F506" s="8"/>
      <c r="G506" s="38" t="s">
        <v>243</v>
      </c>
      <c r="H506" s="125">
        <f t="shared" ref="H506:J507" si="144">H507</f>
        <v>250</v>
      </c>
      <c r="I506" s="125">
        <f t="shared" si="144"/>
        <v>560</v>
      </c>
      <c r="J506" s="125">
        <f t="shared" si="144"/>
        <v>560</v>
      </c>
    </row>
    <row r="507" spans="1:10" ht="24">
      <c r="A507" s="8"/>
      <c r="B507" s="8"/>
      <c r="C507" s="82" t="s">
        <v>237</v>
      </c>
      <c r="D507" s="82" t="s">
        <v>337</v>
      </c>
      <c r="E507" s="80"/>
      <c r="F507" s="82"/>
      <c r="G507" s="84" t="s">
        <v>27</v>
      </c>
      <c r="H507" s="113">
        <f t="shared" si="144"/>
        <v>250</v>
      </c>
      <c r="I507" s="113">
        <f t="shared" si="144"/>
        <v>560</v>
      </c>
      <c r="J507" s="113">
        <f t="shared" si="144"/>
        <v>560</v>
      </c>
    </row>
    <row r="508" spans="1:10">
      <c r="A508" s="8"/>
      <c r="B508" s="8"/>
      <c r="C508" s="8" t="s">
        <v>237</v>
      </c>
      <c r="D508" s="8" t="s">
        <v>337</v>
      </c>
      <c r="E508" s="7" t="s">
        <v>132</v>
      </c>
      <c r="F508" s="7"/>
      <c r="G508" s="39" t="s">
        <v>68</v>
      </c>
      <c r="H508" s="114">
        <f>H512</f>
        <v>250</v>
      </c>
      <c r="I508" s="114">
        <f>I512</f>
        <v>560</v>
      </c>
      <c r="J508" s="114">
        <f>J512</f>
        <v>560</v>
      </c>
    </row>
    <row r="509" spans="1:10" ht="48">
      <c r="A509" s="8"/>
      <c r="B509" s="8"/>
      <c r="C509" s="8" t="s">
        <v>237</v>
      </c>
      <c r="D509" s="8" t="s">
        <v>337</v>
      </c>
      <c r="E509" s="7" t="s">
        <v>391</v>
      </c>
      <c r="F509" s="8"/>
      <c r="G509" s="34" t="s">
        <v>392</v>
      </c>
      <c r="H509" s="114">
        <f>H511</f>
        <v>250</v>
      </c>
      <c r="I509" s="114">
        <f>I511</f>
        <v>560</v>
      </c>
      <c r="J509" s="114">
        <f>J511</f>
        <v>560</v>
      </c>
    </row>
    <row r="510" spans="1:10" ht="36">
      <c r="A510" s="8"/>
      <c r="B510" s="8"/>
      <c r="C510" s="8" t="s">
        <v>237</v>
      </c>
      <c r="D510" s="8" t="s">
        <v>337</v>
      </c>
      <c r="E510" s="7" t="s">
        <v>453</v>
      </c>
      <c r="F510" s="7"/>
      <c r="G510" s="34" t="s">
        <v>395</v>
      </c>
      <c r="H510" s="114">
        <f t="shared" ref="H510:J511" si="145">H511</f>
        <v>250</v>
      </c>
      <c r="I510" s="114">
        <f t="shared" si="145"/>
        <v>560</v>
      </c>
      <c r="J510" s="114">
        <f t="shared" si="145"/>
        <v>560</v>
      </c>
    </row>
    <row r="511" spans="1:10" ht="36">
      <c r="A511" s="8"/>
      <c r="B511" s="8"/>
      <c r="C511" s="8" t="s">
        <v>237</v>
      </c>
      <c r="D511" s="8" t="s">
        <v>337</v>
      </c>
      <c r="E511" s="7" t="s">
        <v>453</v>
      </c>
      <c r="F511" s="17" t="s">
        <v>246</v>
      </c>
      <c r="G511" s="35" t="s">
        <v>655</v>
      </c>
      <c r="H511" s="114">
        <f t="shared" si="145"/>
        <v>250</v>
      </c>
      <c r="I511" s="114">
        <f t="shared" si="145"/>
        <v>560</v>
      </c>
      <c r="J511" s="114">
        <f t="shared" si="145"/>
        <v>560</v>
      </c>
    </row>
    <row r="512" spans="1:10" ht="24">
      <c r="A512" s="8"/>
      <c r="B512" s="8"/>
      <c r="C512" s="8" t="s">
        <v>237</v>
      </c>
      <c r="D512" s="8" t="s">
        <v>337</v>
      </c>
      <c r="E512" s="7" t="s">
        <v>453</v>
      </c>
      <c r="F512" s="8" t="s">
        <v>248</v>
      </c>
      <c r="G512" s="34" t="s">
        <v>652</v>
      </c>
      <c r="H512" s="114">
        <v>250</v>
      </c>
      <c r="I512" s="114">
        <v>560</v>
      </c>
      <c r="J512" s="114">
        <v>560</v>
      </c>
    </row>
    <row r="513" spans="1:10" ht="48">
      <c r="A513" s="8"/>
      <c r="B513" s="8"/>
      <c r="C513" s="11">
        <v>14</v>
      </c>
      <c r="D513" s="11" t="s">
        <v>238</v>
      </c>
      <c r="E513" s="12"/>
      <c r="F513" s="11"/>
      <c r="G513" s="38" t="s">
        <v>404</v>
      </c>
      <c r="H513" s="112">
        <f t="shared" ref="H513:H518" si="146">H514</f>
        <v>30</v>
      </c>
      <c r="I513" s="112">
        <f>I514</f>
        <v>0</v>
      </c>
      <c r="J513" s="112">
        <f>J514</f>
        <v>0</v>
      </c>
    </row>
    <row r="514" spans="1:10" ht="36">
      <c r="A514" s="8"/>
      <c r="B514" s="8"/>
      <c r="C514" s="82" t="s">
        <v>405</v>
      </c>
      <c r="D514" s="82" t="s">
        <v>310</v>
      </c>
      <c r="E514" s="80"/>
      <c r="F514" s="82"/>
      <c r="G514" s="81" t="s">
        <v>406</v>
      </c>
      <c r="H514" s="113">
        <f t="shared" si="146"/>
        <v>30</v>
      </c>
      <c r="I514" s="113">
        <f>I515</f>
        <v>0</v>
      </c>
      <c r="J514" s="113">
        <v>0</v>
      </c>
    </row>
    <row r="515" spans="1:10" ht="24">
      <c r="A515" s="8"/>
      <c r="B515" s="8"/>
      <c r="C515" s="8" t="s">
        <v>405</v>
      </c>
      <c r="D515" s="8" t="s">
        <v>310</v>
      </c>
      <c r="E515" s="7" t="s">
        <v>132</v>
      </c>
      <c r="F515" s="8"/>
      <c r="G515" s="34" t="s">
        <v>68</v>
      </c>
      <c r="H515" s="114">
        <f t="shared" si="146"/>
        <v>30</v>
      </c>
      <c r="I515" s="114">
        <f>I516</f>
        <v>0</v>
      </c>
      <c r="J515" s="114">
        <f>J516</f>
        <v>0</v>
      </c>
    </row>
    <row r="516" spans="1:10" ht="48">
      <c r="A516" s="8"/>
      <c r="B516" s="8"/>
      <c r="C516" s="8" t="s">
        <v>405</v>
      </c>
      <c r="D516" s="8" t="s">
        <v>310</v>
      </c>
      <c r="E516" s="7" t="s">
        <v>391</v>
      </c>
      <c r="F516" s="7"/>
      <c r="G516" s="34" t="s">
        <v>392</v>
      </c>
      <c r="H516" s="114">
        <f t="shared" si="146"/>
        <v>30</v>
      </c>
      <c r="I516" s="114">
        <f>I517</f>
        <v>0</v>
      </c>
      <c r="J516" s="114">
        <f>J517</f>
        <v>0</v>
      </c>
    </row>
    <row r="517" spans="1:10" ht="60">
      <c r="A517" s="8"/>
      <c r="B517" s="8"/>
      <c r="C517" s="8" t="s">
        <v>405</v>
      </c>
      <c r="D517" s="8" t="s">
        <v>310</v>
      </c>
      <c r="E517" s="7" t="s">
        <v>694</v>
      </c>
      <c r="F517" s="8"/>
      <c r="G517" s="34" t="s">
        <v>695</v>
      </c>
      <c r="H517" s="114">
        <f t="shared" si="146"/>
        <v>30</v>
      </c>
      <c r="I517" s="114">
        <f>I518</f>
        <v>0</v>
      </c>
      <c r="J517" s="114">
        <f>J518</f>
        <v>0</v>
      </c>
    </row>
    <row r="518" spans="1:10">
      <c r="A518" s="8"/>
      <c r="B518" s="8"/>
      <c r="C518" s="8" t="s">
        <v>405</v>
      </c>
      <c r="D518" s="8" t="s">
        <v>310</v>
      </c>
      <c r="E518" s="7" t="s">
        <v>694</v>
      </c>
      <c r="F518" s="8">
        <v>500</v>
      </c>
      <c r="G518" s="34" t="s">
        <v>295</v>
      </c>
      <c r="H518" s="114">
        <f t="shared" si="146"/>
        <v>30</v>
      </c>
      <c r="I518" s="114">
        <f>I519</f>
        <v>0</v>
      </c>
      <c r="J518" s="114">
        <f>J519</f>
        <v>0</v>
      </c>
    </row>
    <row r="519" spans="1:10">
      <c r="A519" s="8"/>
      <c r="B519" s="8"/>
      <c r="C519" s="8" t="s">
        <v>405</v>
      </c>
      <c r="D519" s="8" t="s">
        <v>310</v>
      </c>
      <c r="E519" s="7" t="s">
        <v>694</v>
      </c>
      <c r="F519" s="8" t="s">
        <v>296</v>
      </c>
      <c r="G519" s="34" t="s">
        <v>297</v>
      </c>
      <c r="H519" s="114">
        <v>30</v>
      </c>
      <c r="I519" s="114">
        <v>0</v>
      </c>
      <c r="J519" s="114">
        <v>0</v>
      </c>
    </row>
    <row r="520" spans="1:10" ht="36">
      <c r="A520" s="11">
        <v>4</v>
      </c>
      <c r="B520" s="11">
        <v>692</v>
      </c>
      <c r="C520" s="8"/>
      <c r="D520" s="8"/>
      <c r="E520" s="7"/>
      <c r="F520" s="8"/>
      <c r="G520" s="38" t="s">
        <v>127</v>
      </c>
      <c r="H520" s="112">
        <f>H521+H537+H544</f>
        <v>16052.224999999999</v>
      </c>
      <c r="I520" s="112">
        <f>I521+I537</f>
        <v>12028.180999999999</v>
      </c>
      <c r="J520" s="112">
        <f>J521+J537</f>
        <v>12007.673999999999</v>
      </c>
    </row>
    <row r="521" spans="1:10">
      <c r="A521" s="8"/>
      <c r="B521" s="11"/>
      <c r="C521" s="11" t="s">
        <v>244</v>
      </c>
      <c r="D521" s="11" t="s">
        <v>238</v>
      </c>
      <c r="E521" s="12"/>
      <c r="F521" s="11"/>
      <c r="G521" s="33" t="s">
        <v>21</v>
      </c>
      <c r="H521" s="112">
        <f>H522</f>
        <v>12007.673999999999</v>
      </c>
      <c r="I521" s="112">
        <f t="shared" ref="I521:J523" si="147">I522</f>
        <v>12007.673999999999</v>
      </c>
      <c r="J521" s="112">
        <f t="shared" si="147"/>
        <v>12007.673999999999</v>
      </c>
    </row>
    <row r="522" spans="1:10" ht="60">
      <c r="A522" s="8"/>
      <c r="B522" s="8"/>
      <c r="C522" s="82" t="s">
        <v>244</v>
      </c>
      <c r="D522" s="82" t="s">
        <v>22</v>
      </c>
      <c r="E522" s="80"/>
      <c r="F522" s="82"/>
      <c r="G522" s="81" t="s">
        <v>33</v>
      </c>
      <c r="H522" s="123">
        <f>H523</f>
        <v>12007.673999999999</v>
      </c>
      <c r="I522" s="123">
        <f t="shared" si="147"/>
        <v>12007.673999999999</v>
      </c>
      <c r="J522" s="123">
        <f t="shared" si="147"/>
        <v>12007.673999999999</v>
      </c>
    </row>
    <row r="523" spans="1:10" ht="24">
      <c r="A523" s="8"/>
      <c r="B523" s="8"/>
      <c r="C523" s="8" t="s">
        <v>244</v>
      </c>
      <c r="D523" s="8" t="s">
        <v>22</v>
      </c>
      <c r="E523" s="7" t="s">
        <v>132</v>
      </c>
      <c r="F523" s="8"/>
      <c r="G523" s="34" t="s">
        <v>68</v>
      </c>
      <c r="H523" s="123">
        <f>H524</f>
        <v>12007.673999999999</v>
      </c>
      <c r="I523" s="123">
        <f t="shared" si="147"/>
        <v>12007.673999999999</v>
      </c>
      <c r="J523" s="123">
        <f t="shared" si="147"/>
        <v>12007.673999999999</v>
      </c>
    </row>
    <row r="524" spans="1:10" ht="48">
      <c r="A524" s="8"/>
      <c r="B524" s="8"/>
      <c r="C524" s="8" t="s">
        <v>244</v>
      </c>
      <c r="D524" s="8" t="s">
        <v>22</v>
      </c>
      <c r="E524" s="7" t="s">
        <v>131</v>
      </c>
      <c r="F524" s="8"/>
      <c r="G524" s="34" t="s">
        <v>65</v>
      </c>
      <c r="H524" s="114">
        <f>H525+H530</f>
        <v>12007.673999999999</v>
      </c>
      <c r="I524" s="114">
        <f>I525+I530</f>
        <v>12007.673999999999</v>
      </c>
      <c r="J524" s="114">
        <f>J525+J530</f>
        <v>12007.673999999999</v>
      </c>
    </row>
    <row r="525" spans="1:10" ht="48">
      <c r="A525" s="8"/>
      <c r="B525" s="8"/>
      <c r="C525" s="8" t="s">
        <v>244</v>
      </c>
      <c r="D525" s="8" t="s">
        <v>22</v>
      </c>
      <c r="E525" s="7" t="s">
        <v>328</v>
      </c>
      <c r="F525" s="8"/>
      <c r="G525" s="34" t="s">
        <v>133</v>
      </c>
      <c r="H525" s="114">
        <f>H526</f>
        <v>7613.424</v>
      </c>
      <c r="I525" s="114">
        <f>I526</f>
        <v>7613.424</v>
      </c>
      <c r="J525" s="114">
        <f>J526</f>
        <v>7613.424</v>
      </c>
    </row>
    <row r="526" spans="1:10" ht="96">
      <c r="A526" s="8"/>
      <c r="B526" s="8"/>
      <c r="C526" s="8" t="s">
        <v>244</v>
      </c>
      <c r="D526" s="8" t="s">
        <v>22</v>
      </c>
      <c r="E526" s="7" t="s">
        <v>328</v>
      </c>
      <c r="F526" s="17" t="s">
        <v>549</v>
      </c>
      <c r="G526" s="35" t="s">
        <v>550</v>
      </c>
      <c r="H526" s="114">
        <f>H527+H529+H528</f>
        <v>7613.424</v>
      </c>
      <c r="I526" s="114">
        <f>I527+I529+I528</f>
        <v>7613.424</v>
      </c>
      <c r="J526" s="114">
        <f>J527+J529+J528</f>
        <v>7613.424</v>
      </c>
    </row>
    <row r="527" spans="1:10" ht="36">
      <c r="A527" s="8"/>
      <c r="B527" s="8"/>
      <c r="C527" s="8" t="s">
        <v>244</v>
      </c>
      <c r="D527" s="8" t="s">
        <v>22</v>
      </c>
      <c r="E527" s="7" t="s">
        <v>328</v>
      </c>
      <c r="F527" s="18" t="s">
        <v>551</v>
      </c>
      <c r="G527" s="36" t="s">
        <v>178</v>
      </c>
      <c r="H527" s="114">
        <v>4641.1840000000002</v>
      </c>
      <c r="I527" s="114">
        <v>4641.1840000000002</v>
      </c>
      <c r="J527" s="114">
        <v>4641.1840000000002</v>
      </c>
    </row>
    <row r="528" spans="1:10" ht="24">
      <c r="A528" s="8"/>
      <c r="B528" s="8"/>
      <c r="C528" s="8" t="s">
        <v>244</v>
      </c>
      <c r="D528" s="8" t="s">
        <v>22</v>
      </c>
      <c r="E528" s="7" t="s">
        <v>328</v>
      </c>
      <c r="F528" s="18" t="s">
        <v>552</v>
      </c>
      <c r="G528" s="36" t="s">
        <v>553</v>
      </c>
      <c r="H528" s="114">
        <v>1206.3</v>
      </c>
      <c r="I528" s="114">
        <v>1206.3</v>
      </c>
      <c r="J528" s="114">
        <v>1206.3</v>
      </c>
    </row>
    <row r="529" spans="1:10" ht="72">
      <c r="A529" s="8"/>
      <c r="B529" s="8"/>
      <c r="C529" s="8" t="s">
        <v>244</v>
      </c>
      <c r="D529" s="8" t="s">
        <v>22</v>
      </c>
      <c r="E529" s="7" t="s">
        <v>328</v>
      </c>
      <c r="F529" s="18">
        <v>129</v>
      </c>
      <c r="G529" s="36" t="s">
        <v>180</v>
      </c>
      <c r="H529" s="114">
        <v>1765.94</v>
      </c>
      <c r="I529" s="114">
        <v>1765.94</v>
      </c>
      <c r="J529" s="114">
        <v>1765.94</v>
      </c>
    </row>
    <row r="530" spans="1:10" ht="72">
      <c r="A530" s="8"/>
      <c r="B530" s="8"/>
      <c r="C530" s="8" t="s">
        <v>244</v>
      </c>
      <c r="D530" s="8" t="s">
        <v>22</v>
      </c>
      <c r="E530" s="7" t="s">
        <v>330</v>
      </c>
      <c r="F530" s="18"/>
      <c r="G530" s="36" t="s">
        <v>514</v>
      </c>
      <c r="H530" s="114">
        <f>H531+H535</f>
        <v>4394.25</v>
      </c>
      <c r="I530" s="114">
        <f>I531</f>
        <v>4394.25</v>
      </c>
      <c r="J530" s="114">
        <f>J531</f>
        <v>4394.25</v>
      </c>
    </row>
    <row r="531" spans="1:10" ht="96">
      <c r="A531" s="8"/>
      <c r="B531" s="8"/>
      <c r="C531" s="8" t="s">
        <v>244</v>
      </c>
      <c r="D531" s="8" t="s">
        <v>22</v>
      </c>
      <c r="E531" s="7" t="s">
        <v>330</v>
      </c>
      <c r="F531" s="17" t="s">
        <v>549</v>
      </c>
      <c r="G531" s="35" t="s">
        <v>550</v>
      </c>
      <c r="H531" s="114">
        <f>H532+H534+H533</f>
        <v>4392.25</v>
      </c>
      <c r="I531" s="114">
        <f>I532+I534+I533</f>
        <v>4394.25</v>
      </c>
      <c r="J531" s="114">
        <f>J532+J534+J533</f>
        <v>4394.25</v>
      </c>
    </row>
    <row r="532" spans="1:10" ht="36">
      <c r="A532" s="8"/>
      <c r="B532" s="8"/>
      <c r="C532" s="8" t="s">
        <v>244</v>
      </c>
      <c r="D532" s="8" t="s">
        <v>22</v>
      </c>
      <c r="E532" s="7" t="s">
        <v>330</v>
      </c>
      <c r="F532" s="18" t="s">
        <v>551</v>
      </c>
      <c r="G532" s="36" t="s">
        <v>178</v>
      </c>
      <c r="H532" s="114">
        <v>2673</v>
      </c>
      <c r="I532" s="114">
        <v>2673</v>
      </c>
      <c r="J532" s="114">
        <v>2673</v>
      </c>
    </row>
    <row r="533" spans="1:10" ht="24">
      <c r="A533" s="8"/>
      <c r="B533" s="8"/>
      <c r="C533" s="8" t="s">
        <v>244</v>
      </c>
      <c r="D533" s="8" t="s">
        <v>22</v>
      </c>
      <c r="E533" s="7" t="s">
        <v>330</v>
      </c>
      <c r="F533" s="18" t="s">
        <v>552</v>
      </c>
      <c r="G533" s="36" t="s">
        <v>553</v>
      </c>
      <c r="H533" s="114">
        <v>702</v>
      </c>
      <c r="I533" s="114">
        <v>702</v>
      </c>
      <c r="J533" s="114">
        <v>702</v>
      </c>
    </row>
    <row r="534" spans="1:10" ht="72">
      <c r="A534" s="8"/>
      <c r="B534" s="8"/>
      <c r="C534" s="8" t="s">
        <v>244</v>
      </c>
      <c r="D534" s="8" t="s">
        <v>22</v>
      </c>
      <c r="E534" s="7" t="s">
        <v>330</v>
      </c>
      <c r="F534" s="18">
        <v>129</v>
      </c>
      <c r="G534" s="36" t="s">
        <v>180</v>
      </c>
      <c r="H534" s="114">
        <v>1017.25</v>
      </c>
      <c r="I534" s="114">
        <v>1019.25</v>
      </c>
      <c r="J534" s="114">
        <v>1019.25</v>
      </c>
    </row>
    <row r="535" spans="1:10" ht="36">
      <c r="A535" s="8"/>
      <c r="B535" s="8"/>
      <c r="C535" s="8" t="s">
        <v>244</v>
      </c>
      <c r="D535" s="8" t="s">
        <v>22</v>
      </c>
      <c r="E535" s="7" t="s">
        <v>330</v>
      </c>
      <c r="F535" s="17" t="s">
        <v>246</v>
      </c>
      <c r="G535" s="35" t="s">
        <v>655</v>
      </c>
      <c r="H535" s="114">
        <f>H536</f>
        <v>2</v>
      </c>
      <c r="I535" s="114">
        <f t="shared" ref="I535:J535" si="148">I536</f>
        <v>0</v>
      </c>
      <c r="J535" s="114">
        <f t="shared" si="148"/>
        <v>0</v>
      </c>
    </row>
    <row r="536" spans="1:10" ht="24">
      <c r="A536" s="8"/>
      <c r="B536" s="8"/>
      <c r="C536" s="8" t="s">
        <v>244</v>
      </c>
      <c r="D536" s="8" t="s">
        <v>22</v>
      </c>
      <c r="E536" s="7" t="s">
        <v>330</v>
      </c>
      <c r="F536" s="8" t="s">
        <v>248</v>
      </c>
      <c r="G536" s="34" t="s">
        <v>652</v>
      </c>
      <c r="H536" s="114">
        <v>2</v>
      </c>
      <c r="I536" s="114">
        <v>0</v>
      </c>
      <c r="J536" s="114">
        <v>0</v>
      </c>
    </row>
    <row r="537" spans="1:10" ht="24">
      <c r="A537" s="8"/>
      <c r="B537" s="8"/>
      <c r="C537" s="11" t="s">
        <v>23</v>
      </c>
      <c r="D537" s="11" t="s">
        <v>238</v>
      </c>
      <c r="E537" s="12"/>
      <c r="F537" s="11"/>
      <c r="G537" s="38" t="s">
        <v>195</v>
      </c>
      <c r="H537" s="112">
        <f t="shared" ref="H537:J538" si="149">H538</f>
        <v>44.551000000000002</v>
      </c>
      <c r="I537" s="112">
        <f t="shared" si="149"/>
        <v>20.507000000000001</v>
      </c>
      <c r="J537" s="112">
        <f t="shared" si="149"/>
        <v>0</v>
      </c>
    </row>
    <row r="538" spans="1:10" ht="36">
      <c r="A538" s="8"/>
      <c r="B538" s="8"/>
      <c r="C538" s="82" t="s">
        <v>23</v>
      </c>
      <c r="D538" s="82" t="s">
        <v>244</v>
      </c>
      <c r="E538" s="80"/>
      <c r="F538" s="82"/>
      <c r="G538" s="81" t="s">
        <v>578</v>
      </c>
      <c r="H538" s="113">
        <f t="shared" si="149"/>
        <v>44.551000000000002</v>
      </c>
      <c r="I538" s="113">
        <f t="shared" si="149"/>
        <v>20.507000000000001</v>
      </c>
      <c r="J538" s="113">
        <f t="shared" si="149"/>
        <v>0</v>
      </c>
    </row>
    <row r="539" spans="1:10" ht="24">
      <c r="A539" s="8"/>
      <c r="B539" s="8"/>
      <c r="C539" s="7" t="s">
        <v>23</v>
      </c>
      <c r="D539" s="7" t="s">
        <v>244</v>
      </c>
      <c r="E539" s="7" t="s">
        <v>132</v>
      </c>
      <c r="F539" s="7"/>
      <c r="G539" s="34" t="s">
        <v>68</v>
      </c>
      <c r="H539" s="114">
        <f>H540</f>
        <v>44.551000000000002</v>
      </c>
      <c r="I539" s="114">
        <f t="shared" ref="I539:J542" si="150">I540</f>
        <v>20.507000000000001</v>
      </c>
      <c r="J539" s="114">
        <f t="shared" si="150"/>
        <v>0</v>
      </c>
    </row>
    <row r="540" spans="1:10" ht="48">
      <c r="A540" s="8"/>
      <c r="B540" s="8"/>
      <c r="C540" s="8" t="s">
        <v>23</v>
      </c>
      <c r="D540" s="8" t="s">
        <v>244</v>
      </c>
      <c r="E540" s="7" t="s">
        <v>391</v>
      </c>
      <c r="F540" s="7"/>
      <c r="G540" s="34" t="s">
        <v>392</v>
      </c>
      <c r="H540" s="114">
        <f>H541</f>
        <v>44.551000000000002</v>
      </c>
      <c r="I540" s="114">
        <f t="shared" si="150"/>
        <v>20.507000000000001</v>
      </c>
      <c r="J540" s="114">
        <f t="shared" si="150"/>
        <v>0</v>
      </c>
    </row>
    <row r="541" spans="1:10" ht="36">
      <c r="A541" s="8"/>
      <c r="B541" s="8"/>
      <c r="C541" s="8" t="s">
        <v>23</v>
      </c>
      <c r="D541" s="8" t="s">
        <v>244</v>
      </c>
      <c r="E541" s="7" t="s">
        <v>581</v>
      </c>
      <c r="F541" s="8"/>
      <c r="G541" s="34" t="s">
        <v>0</v>
      </c>
      <c r="H541" s="114">
        <f>H542</f>
        <v>44.551000000000002</v>
      </c>
      <c r="I541" s="114">
        <f t="shared" si="150"/>
        <v>20.507000000000001</v>
      </c>
      <c r="J541" s="114">
        <f t="shared" si="150"/>
        <v>0</v>
      </c>
    </row>
    <row r="542" spans="1:10" ht="24">
      <c r="A542" s="8"/>
      <c r="B542" s="8"/>
      <c r="C542" s="8" t="s">
        <v>23</v>
      </c>
      <c r="D542" s="8" t="s">
        <v>244</v>
      </c>
      <c r="E542" s="7" t="s">
        <v>581</v>
      </c>
      <c r="F542" s="8" t="s">
        <v>579</v>
      </c>
      <c r="G542" s="34" t="s">
        <v>1</v>
      </c>
      <c r="H542" s="114">
        <f>H543</f>
        <v>44.551000000000002</v>
      </c>
      <c r="I542" s="114">
        <f t="shared" si="150"/>
        <v>20.507000000000001</v>
      </c>
      <c r="J542" s="114">
        <f t="shared" si="150"/>
        <v>0</v>
      </c>
    </row>
    <row r="543" spans="1:10" ht="24">
      <c r="A543" s="8"/>
      <c r="B543" s="8"/>
      <c r="C543" s="8" t="s">
        <v>23</v>
      </c>
      <c r="D543" s="8" t="s">
        <v>244</v>
      </c>
      <c r="E543" s="7" t="s">
        <v>581</v>
      </c>
      <c r="F543" s="8">
        <v>730</v>
      </c>
      <c r="G543" s="34" t="s">
        <v>580</v>
      </c>
      <c r="H543" s="114">
        <v>44.551000000000002</v>
      </c>
      <c r="I543" s="114">
        <v>20.507000000000001</v>
      </c>
      <c r="J543" s="114">
        <v>0</v>
      </c>
    </row>
    <row r="544" spans="1:10" ht="48">
      <c r="A544" s="8"/>
      <c r="B544" s="8"/>
      <c r="C544" s="11">
        <v>14</v>
      </c>
      <c r="D544" s="11" t="s">
        <v>238</v>
      </c>
      <c r="E544" s="7"/>
      <c r="F544" s="8"/>
      <c r="G544" s="38" t="s">
        <v>404</v>
      </c>
      <c r="H544" s="112">
        <f t="shared" ref="H544:H549" si="151">H545</f>
        <v>4000</v>
      </c>
      <c r="I544" s="112">
        <f t="shared" ref="I544:J544" si="152">I545</f>
        <v>0</v>
      </c>
      <c r="J544" s="112">
        <f t="shared" si="152"/>
        <v>0</v>
      </c>
    </row>
    <row r="545" spans="1:12" ht="24">
      <c r="A545" s="8"/>
      <c r="B545" s="8"/>
      <c r="C545" s="11" t="s">
        <v>405</v>
      </c>
      <c r="D545" s="11" t="s">
        <v>310</v>
      </c>
      <c r="E545" s="12"/>
      <c r="F545" s="11"/>
      <c r="G545" s="34" t="s">
        <v>406</v>
      </c>
      <c r="H545" s="112">
        <f t="shared" si="151"/>
        <v>4000</v>
      </c>
      <c r="I545" s="112">
        <f t="shared" ref="I545:J545" si="153">I546</f>
        <v>0</v>
      </c>
      <c r="J545" s="112">
        <f t="shared" si="153"/>
        <v>0</v>
      </c>
    </row>
    <row r="546" spans="1:12" ht="24">
      <c r="A546" s="8"/>
      <c r="B546" s="8"/>
      <c r="C546" s="8" t="s">
        <v>405</v>
      </c>
      <c r="D546" s="8" t="s">
        <v>310</v>
      </c>
      <c r="E546" s="7" t="s">
        <v>132</v>
      </c>
      <c r="F546" s="8"/>
      <c r="G546" s="34" t="s">
        <v>68</v>
      </c>
      <c r="H546" s="114">
        <f t="shared" si="151"/>
        <v>4000</v>
      </c>
      <c r="I546" s="114">
        <f t="shared" ref="I546:J546" si="154">I547</f>
        <v>0</v>
      </c>
      <c r="J546" s="114">
        <f t="shared" si="154"/>
        <v>0</v>
      </c>
    </row>
    <row r="547" spans="1:12" ht="48">
      <c r="A547" s="8"/>
      <c r="B547" s="8"/>
      <c r="C547" s="8" t="s">
        <v>405</v>
      </c>
      <c r="D547" s="8" t="s">
        <v>310</v>
      </c>
      <c r="E547" s="7" t="s">
        <v>391</v>
      </c>
      <c r="F547" s="7"/>
      <c r="G547" s="34" t="s">
        <v>392</v>
      </c>
      <c r="H547" s="114">
        <f t="shared" si="151"/>
        <v>4000</v>
      </c>
      <c r="I547" s="114">
        <f t="shared" ref="I547:J547" si="155">I548</f>
        <v>0</v>
      </c>
      <c r="J547" s="114">
        <f t="shared" si="155"/>
        <v>0</v>
      </c>
    </row>
    <row r="548" spans="1:12" ht="56.25" customHeight="1">
      <c r="A548" s="8"/>
      <c r="B548" s="8"/>
      <c r="C548" s="8" t="s">
        <v>405</v>
      </c>
      <c r="D548" s="8" t="s">
        <v>310</v>
      </c>
      <c r="E548" s="7" t="s">
        <v>511</v>
      </c>
      <c r="F548" s="8"/>
      <c r="G548" s="34" t="s">
        <v>196</v>
      </c>
      <c r="H548" s="114">
        <f t="shared" si="151"/>
        <v>4000</v>
      </c>
      <c r="I548" s="114">
        <f t="shared" ref="I548:J548" si="156">I549</f>
        <v>0</v>
      </c>
      <c r="J548" s="114">
        <f t="shared" si="156"/>
        <v>0</v>
      </c>
    </row>
    <row r="549" spans="1:12">
      <c r="A549" s="8"/>
      <c r="B549" s="8"/>
      <c r="C549" s="8" t="s">
        <v>405</v>
      </c>
      <c r="D549" s="8" t="s">
        <v>310</v>
      </c>
      <c r="E549" s="7" t="s">
        <v>511</v>
      </c>
      <c r="F549" s="8">
        <v>500</v>
      </c>
      <c r="G549" s="34" t="s">
        <v>295</v>
      </c>
      <c r="H549" s="114">
        <f t="shared" si="151"/>
        <v>4000</v>
      </c>
      <c r="I549" s="114">
        <f t="shared" ref="I549:J549" si="157">I550</f>
        <v>0</v>
      </c>
      <c r="J549" s="114">
        <f t="shared" si="157"/>
        <v>0</v>
      </c>
    </row>
    <row r="550" spans="1:12">
      <c r="A550" s="8"/>
      <c r="B550" s="8"/>
      <c r="C550" s="8" t="s">
        <v>405</v>
      </c>
      <c r="D550" s="8" t="s">
        <v>310</v>
      </c>
      <c r="E550" s="7" t="s">
        <v>511</v>
      </c>
      <c r="F550" s="13" t="s">
        <v>296</v>
      </c>
      <c r="G550" s="44" t="s">
        <v>297</v>
      </c>
      <c r="H550" s="114">
        <v>4000</v>
      </c>
      <c r="I550" s="114">
        <v>0</v>
      </c>
      <c r="J550" s="114">
        <v>0</v>
      </c>
    </row>
    <row r="551" spans="1:12" ht="36">
      <c r="A551" s="11">
        <v>5</v>
      </c>
      <c r="B551" s="11">
        <v>675</v>
      </c>
      <c r="C551" s="8"/>
      <c r="D551" s="8"/>
      <c r="E551" s="7"/>
      <c r="F551" s="8"/>
      <c r="G551" s="38" t="s">
        <v>381</v>
      </c>
      <c r="H551" s="112">
        <f>H552+H685+H702</f>
        <v>1144817.341</v>
      </c>
      <c r="I551" s="112">
        <f>I552+I685</f>
        <v>1085760.389</v>
      </c>
      <c r="J551" s="112">
        <f>J552+J685</f>
        <v>1069370.2109999999</v>
      </c>
      <c r="L551" s="127"/>
    </row>
    <row r="552" spans="1:12">
      <c r="A552" s="8"/>
      <c r="B552" s="8"/>
      <c r="C552" s="11" t="s">
        <v>255</v>
      </c>
      <c r="D552" s="11" t="s">
        <v>238</v>
      </c>
      <c r="E552" s="12"/>
      <c r="F552" s="8"/>
      <c r="G552" s="38" t="s">
        <v>283</v>
      </c>
      <c r="H552" s="112">
        <f>H553+H574+H626+H646+H653+H663</f>
        <v>1123085.0460000001</v>
      </c>
      <c r="I552" s="112">
        <f t="shared" ref="I552:J552" si="158">I553+I574+I626+I646+I653+I663</f>
        <v>1066470.689</v>
      </c>
      <c r="J552" s="112">
        <f t="shared" si="158"/>
        <v>1050080.5109999999</v>
      </c>
    </row>
    <row r="553" spans="1:12">
      <c r="A553" s="8"/>
      <c r="B553" s="8"/>
      <c r="C553" s="82" t="s">
        <v>255</v>
      </c>
      <c r="D553" s="82" t="s">
        <v>244</v>
      </c>
      <c r="E553" s="80"/>
      <c r="F553" s="82"/>
      <c r="G553" s="84" t="s">
        <v>382</v>
      </c>
      <c r="H553" s="113">
        <f t="shared" ref="H553:J554" si="159">H554</f>
        <v>442663.04100000003</v>
      </c>
      <c r="I553" s="113">
        <f t="shared" si="159"/>
        <v>425793.15</v>
      </c>
      <c r="J553" s="113">
        <f t="shared" si="159"/>
        <v>425191.95999999996</v>
      </c>
    </row>
    <row r="554" spans="1:12" ht="36">
      <c r="A554" s="8"/>
      <c r="B554" s="8"/>
      <c r="C554" s="8" t="s">
        <v>255</v>
      </c>
      <c r="D554" s="8" t="s">
        <v>244</v>
      </c>
      <c r="E554" s="7" t="s">
        <v>140</v>
      </c>
      <c r="F554" s="8"/>
      <c r="G554" s="34" t="s">
        <v>112</v>
      </c>
      <c r="H554" s="114">
        <f t="shared" si="159"/>
        <v>442663.04100000003</v>
      </c>
      <c r="I554" s="114">
        <f t="shared" si="159"/>
        <v>425793.15</v>
      </c>
      <c r="J554" s="114">
        <f t="shared" si="159"/>
        <v>425191.95999999996</v>
      </c>
    </row>
    <row r="555" spans="1:12" ht="24">
      <c r="A555" s="8"/>
      <c r="B555" s="8"/>
      <c r="C555" s="8" t="s">
        <v>255</v>
      </c>
      <c r="D555" s="8" t="s">
        <v>244</v>
      </c>
      <c r="E555" s="7" t="s">
        <v>141</v>
      </c>
      <c r="F555" s="8"/>
      <c r="G555" s="34" t="s">
        <v>113</v>
      </c>
      <c r="H555" s="114">
        <f>H556+H566+H570</f>
        <v>442663.04100000003</v>
      </c>
      <c r="I555" s="114">
        <f>I556+I566+I570</f>
        <v>425793.15</v>
      </c>
      <c r="J555" s="114">
        <f>J556+J566+J570</f>
        <v>425191.95999999996</v>
      </c>
    </row>
    <row r="556" spans="1:12" ht="60">
      <c r="A556" s="8"/>
      <c r="B556" s="8"/>
      <c r="C556" s="8" t="s">
        <v>255</v>
      </c>
      <c r="D556" s="8" t="s">
        <v>244</v>
      </c>
      <c r="E556" s="7" t="s">
        <v>142</v>
      </c>
      <c r="F556" s="8"/>
      <c r="G556" s="34" t="s">
        <v>165</v>
      </c>
      <c r="H556" s="114">
        <f>H557+H560+H563</f>
        <v>217695.2</v>
      </c>
      <c r="I556" s="114">
        <f>I557+I560</f>
        <v>205136.65</v>
      </c>
      <c r="J556" s="114">
        <f>J557+J560</f>
        <v>204535.46</v>
      </c>
      <c r="L556" s="127"/>
    </row>
    <row r="557" spans="1:12" ht="36">
      <c r="A557" s="8"/>
      <c r="B557" s="8"/>
      <c r="C557" s="8" t="s">
        <v>255</v>
      </c>
      <c r="D557" s="8" t="s">
        <v>244</v>
      </c>
      <c r="E557" s="7" t="s">
        <v>455</v>
      </c>
      <c r="F557" s="8"/>
      <c r="G557" s="34" t="s">
        <v>383</v>
      </c>
      <c r="H557" s="114">
        <f t="shared" ref="H557:J558" si="160">H558</f>
        <v>177650.5</v>
      </c>
      <c r="I557" s="114">
        <f t="shared" si="160"/>
        <v>165136.65</v>
      </c>
      <c r="J557" s="114">
        <f t="shared" si="160"/>
        <v>164535.46</v>
      </c>
    </row>
    <row r="558" spans="1:12" ht="48">
      <c r="A558" s="8"/>
      <c r="B558" s="8"/>
      <c r="C558" s="8" t="s">
        <v>255</v>
      </c>
      <c r="D558" s="8" t="s">
        <v>244</v>
      </c>
      <c r="E558" s="7" t="s">
        <v>455</v>
      </c>
      <c r="F558" s="20" t="s">
        <v>286</v>
      </c>
      <c r="G558" s="35" t="s">
        <v>653</v>
      </c>
      <c r="H558" s="114">
        <f>H559</f>
        <v>177650.5</v>
      </c>
      <c r="I558" s="114">
        <f t="shared" si="160"/>
        <v>165136.65</v>
      </c>
      <c r="J558" s="114">
        <f t="shared" si="160"/>
        <v>164535.46</v>
      </c>
    </row>
    <row r="559" spans="1:12" ht="84">
      <c r="A559" s="8"/>
      <c r="B559" s="8"/>
      <c r="C559" s="8" t="s">
        <v>255</v>
      </c>
      <c r="D559" s="8" t="s">
        <v>244</v>
      </c>
      <c r="E559" s="7" t="s">
        <v>455</v>
      </c>
      <c r="F559" s="8" t="s">
        <v>289</v>
      </c>
      <c r="G559" s="34" t="s">
        <v>627</v>
      </c>
      <c r="H559" s="114">
        <v>177650.5</v>
      </c>
      <c r="I559" s="114">
        <v>165136.65</v>
      </c>
      <c r="J559" s="114">
        <v>164535.46</v>
      </c>
    </row>
    <row r="560" spans="1:12" ht="36">
      <c r="A560" s="8"/>
      <c r="B560" s="8"/>
      <c r="C560" s="8" t="s">
        <v>255</v>
      </c>
      <c r="D560" s="8" t="s">
        <v>244</v>
      </c>
      <c r="E560" s="7" t="s">
        <v>456</v>
      </c>
      <c r="F560" s="8"/>
      <c r="G560" s="34" t="s">
        <v>166</v>
      </c>
      <c r="H560" s="114">
        <f t="shared" ref="H560:J561" si="161">H561</f>
        <v>40000</v>
      </c>
      <c r="I560" s="114">
        <f t="shared" si="161"/>
        <v>40000</v>
      </c>
      <c r="J560" s="114">
        <f t="shared" si="161"/>
        <v>40000</v>
      </c>
    </row>
    <row r="561" spans="1:12" ht="48">
      <c r="A561" s="8"/>
      <c r="B561" s="8"/>
      <c r="C561" s="8" t="s">
        <v>255</v>
      </c>
      <c r="D561" s="8" t="s">
        <v>244</v>
      </c>
      <c r="E561" s="7" t="s">
        <v>456</v>
      </c>
      <c r="F561" s="20" t="s">
        <v>286</v>
      </c>
      <c r="G561" s="35" t="s">
        <v>653</v>
      </c>
      <c r="H561" s="114">
        <f t="shared" si="161"/>
        <v>40000</v>
      </c>
      <c r="I561" s="114">
        <f t="shared" si="161"/>
        <v>40000</v>
      </c>
      <c r="J561" s="114">
        <f t="shared" si="161"/>
        <v>40000</v>
      </c>
    </row>
    <row r="562" spans="1:12" ht="84">
      <c r="A562" s="8"/>
      <c r="B562" s="8"/>
      <c r="C562" s="8" t="s">
        <v>255</v>
      </c>
      <c r="D562" s="8" t="s">
        <v>244</v>
      </c>
      <c r="E562" s="7" t="s">
        <v>456</v>
      </c>
      <c r="F562" s="8" t="s">
        <v>389</v>
      </c>
      <c r="G562" s="34" t="s">
        <v>627</v>
      </c>
      <c r="H562" s="114">
        <v>40000</v>
      </c>
      <c r="I562" s="114">
        <v>40000</v>
      </c>
      <c r="J562" s="114">
        <v>40000</v>
      </c>
    </row>
    <row r="563" spans="1:12" ht="48">
      <c r="A563" s="8"/>
      <c r="B563" s="8"/>
      <c r="C563" s="8" t="s">
        <v>255</v>
      </c>
      <c r="D563" s="8" t="s">
        <v>244</v>
      </c>
      <c r="E563" s="7" t="s">
        <v>568</v>
      </c>
      <c r="F563" s="8"/>
      <c r="G563" s="34" t="s">
        <v>569</v>
      </c>
      <c r="H563" s="114">
        <f t="shared" ref="H563:J564" si="162">H564</f>
        <v>44.7</v>
      </c>
      <c r="I563" s="114">
        <f t="shared" si="162"/>
        <v>0</v>
      </c>
      <c r="J563" s="114">
        <f t="shared" si="162"/>
        <v>0</v>
      </c>
    </row>
    <row r="564" spans="1:12" ht="60">
      <c r="A564" s="8"/>
      <c r="B564" s="8"/>
      <c r="C564" s="8" t="s">
        <v>255</v>
      </c>
      <c r="D564" s="8" t="s">
        <v>244</v>
      </c>
      <c r="E564" s="7" t="s">
        <v>568</v>
      </c>
      <c r="F564" s="17" t="s">
        <v>286</v>
      </c>
      <c r="G564" s="35" t="s">
        <v>287</v>
      </c>
      <c r="H564" s="114">
        <f t="shared" si="162"/>
        <v>44.7</v>
      </c>
      <c r="I564" s="114">
        <f t="shared" si="162"/>
        <v>0</v>
      </c>
      <c r="J564" s="114">
        <f t="shared" si="162"/>
        <v>0</v>
      </c>
    </row>
    <row r="565" spans="1:12" ht="24">
      <c r="A565" s="8"/>
      <c r="B565" s="8"/>
      <c r="C565" s="8" t="s">
        <v>255</v>
      </c>
      <c r="D565" s="8" t="s">
        <v>244</v>
      </c>
      <c r="E565" s="7" t="s">
        <v>568</v>
      </c>
      <c r="F565" s="8">
        <v>612</v>
      </c>
      <c r="G565" s="34" t="s">
        <v>536</v>
      </c>
      <c r="H565" s="114">
        <v>44.7</v>
      </c>
      <c r="I565" s="114">
        <v>0</v>
      </c>
      <c r="J565" s="114">
        <v>0</v>
      </c>
    </row>
    <row r="566" spans="1:12" ht="84">
      <c r="A566" s="8"/>
      <c r="B566" s="8"/>
      <c r="C566" s="8" t="s">
        <v>255</v>
      </c>
      <c r="D566" s="8" t="s">
        <v>244</v>
      </c>
      <c r="E566" s="7" t="s">
        <v>209</v>
      </c>
      <c r="F566" s="8"/>
      <c r="G566" s="34" t="s">
        <v>167</v>
      </c>
      <c r="H566" s="114">
        <f>H567</f>
        <v>217657.8</v>
      </c>
      <c r="I566" s="114">
        <f>I567</f>
        <v>217656.5</v>
      </c>
      <c r="J566" s="114">
        <f>J567</f>
        <v>217656.5</v>
      </c>
    </row>
    <row r="567" spans="1:12" ht="84">
      <c r="A567" s="8"/>
      <c r="B567" s="8"/>
      <c r="C567" s="8" t="s">
        <v>255</v>
      </c>
      <c r="D567" s="8" t="s">
        <v>244</v>
      </c>
      <c r="E567" s="7" t="s">
        <v>457</v>
      </c>
      <c r="F567" s="49"/>
      <c r="G567" s="41" t="s">
        <v>210</v>
      </c>
      <c r="H567" s="114">
        <f t="shared" ref="H567:J568" si="163">H568</f>
        <v>217657.8</v>
      </c>
      <c r="I567" s="114">
        <f t="shared" si="163"/>
        <v>217656.5</v>
      </c>
      <c r="J567" s="114">
        <f t="shared" si="163"/>
        <v>217656.5</v>
      </c>
    </row>
    <row r="568" spans="1:12" ht="48">
      <c r="A568" s="8"/>
      <c r="B568" s="8"/>
      <c r="C568" s="8" t="s">
        <v>255</v>
      </c>
      <c r="D568" s="8" t="s">
        <v>244</v>
      </c>
      <c r="E568" s="7" t="s">
        <v>457</v>
      </c>
      <c r="F568" s="20" t="s">
        <v>286</v>
      </c>
      <c r="G568" s="35" t="s">
        <v>653</v>
      </c>
      <c r="H568" s="114">
        <f>H569</f>
        <v>217657.8</v>
      </c>
      <c r="I568" s="114">
        <f t="shared" si="163"/>
        <v>217656.5</v>
      </c>
      <c r="J568" s="114">
        <f t="shared" si="163"/>
        <v>217656.5</v>
      </c>
    </row>
    <row r="569" spans="1:12" ht="84">
      <c r="A569" s="8"/>
      <c r="B569" s="8"/>
      <c r="C569" s="8" t="s">
        <v>255</v>
      </c>
      <c r="D569" s="8" t="s">
        <v>244</v>
      </c>
      <c r="E569" s="7" t="s">
        <v>457</v>
      </c>
      <c r="F569" s="8">
        <v>611</v>
      </c>
      <c r="G569" s="34" t="s">
        <v>627</v>
      </c>
      <c r="H569" s="114">
        <v>217657.8</v>
      </c>
      <c r="I569" s="114">
        <v>217656.5</v>
      </c>
      <c r="J569" s="114">
        <v>217656.5</v>
      </c>
    </row>
    <row r="570" spans="1:12" ht="72">
      <c r="A570" s="8"/>
      <c r="B570" s="8"/>
      <c r="C570" s="8" t="s">
        <v>255</v>
      </c>
      <c r="D570" s="8" t="s">
        <v>244</v>
      </c>
      <c r="E570" s="7" t="s">
        <v>170</v>
      </c>
      <c r="F570" s="8"/>
      <c r="G570" s="34" t="s">
        <v>168</v>
      </c>
      <c r="H570" s="114">
        <f>H571</f>
        <v>7310.0410000000002</v>
      </c>
      <c r="I570" s="114">
        <f t="shared" ref="I570:J572" si="164">I571</f>
        <v>3000</v>
      </c>
      <c r="J570" s="114">
        <f t="shared" si="164"/>
        <v>3000</v>
      </c>
    </row>
    <row r="571" spans="1:12" ht="48">
      <c r="A571" s="8"/>
      <c r="B571" s="8"/>
      <c r="C571" s="8" t="s">
        <v>255</v>
      </c>
      <c r="D571" s="8" t="s">
        <v>244</v>
      </c>
      <c r="E571" s="7" t="s">
        <v>458</v>
      </c>
      <c r="F571" s="8"/>
      <c r="G571" s="34" t="s">
        <v>169</v>
      </c>
      <c r="H571" s="114">
        <f>H572</f>
        <v>7310.0410000000002</v>
      </c>
      <c r="I571" s="114">
        <f t="shared" si="164"/>
        <v>3000</v>
      </c>
      <c r="J571" s="114">
        <f t="shared" si="164"/>
        <v>3000</v>
      </c>
    </row>
    <row r="572" spans="1:12" ht="48">
      <c r="A572" s="8"/>
      <c r="B572" s="8"/>
      <c r="C572" s="8" t="s">
        <v>255</v>
      </c>
      <c r="D572" s="8" t="s">
        <v>244</v>
      </c>
      <c r="E572" s="7" t="s">
        <v>458</v>
      </c>
      <c r="F572" s="20" t="s">
        <v>286</v>
      </c>
      <c r="G572" s="35" t="s">
        <v>653</v>
      </c>
      <c r="H572" s="114">
        <f>H573</f>
        <v>7310.0410000000002</v>
      </c>
      <c r="I572" s="114">
        <f t="shared" si="164"/>
        <v>3000</v>
      </c>
      <c r="J572" s="114">
        <f t="shared" si="164"/>
        <v>3000</v>
      </c>
    </row>
    <row r="573" spans="1:12" ht="24">
      <c r="A573" s="8"/>
      <c r="B573" s="8"/>
      <c r="C573" s="8" t="s">
        <v>255</v>
      </c>
      <c r="D573" s="8" t="s">
        <v>244</v>
      </c>
      <c r="E573" s="7" t="s">
        <v>458</v>
      </c>
      <c r="F573" s="8">
        <v>612</v>
      </c>
      <c r="G573" s="34" t="s">
        <v>536</v>
      </c>
      <c r="H573" s="114">
        <v>7310.0410000000002</v>
      </c>
      <c r="I573" s="114">
        <v>3000</v>
      </c>
      <c r="J573" s="114">
        <v>3000</v>
      </c>
    </row>
    <row r="574" spans="1:12" ht="12.75">
      <c r="A574" s="8"/>
      <c r="B574" s="8"/>
      <c r="C574" s="82" t="s">
        <v>255</v>
      </c>
      <c r="D574" s="82" t="s">
        <v>284</v>
      </c>
      <c r="E574" s="80"/>
      <c r="F574" s="82"/>
      <c r="G574" s="81" t="s">
        <v>285</v>
      </c>
      <c r="H574" s="113">
        <f t="shared" ref="H574:J575" si="165">H575</f>
        <v>569472.51199999999</v>
      </c>
      <c r="I574" s="113">
        <f t="shared" si="165"/>
        <v>534725.451</v>
      </c>
      <c r="J574" s="113">
        <f t="shared" si="165"/>
        <v>518936.46300000005</v>
      </c>
      <c r="K574" s="73"/>
      <c r="L574" s="74"/>
    </row>
    <row r="575" spans="1:12" ht="36">
      <c r="A575" s="8"/>
      <c r="B575" s="8"/>
      <c r="C575" s="8" t="s">
        <v>255</v>
      </c>
      <c r="D575" s="8" t="s">
        <v>284</v>
      </c>
      <c r="E575" s="7" t="s">
        <v>140</v>
      </c>
      <c r="F575" s="8"/>
      <c r="G575" s="34" t="s">
        <v>112</v>
      </c>
      <c r="H575" s="119">
        <f t="shared" si="165"/>
        <v>569472.51199999999</v>
      </c>
      <c r="I575" s="119">
        <f t="shared" si="165"/>
        <v>534725.451</v>
      </c>
      <c r="J575" s="119">
        <f t="shared" si="165"/>
        <v>518936.46300000005</v>
      </c>
    </row>
    <row r="576" spans="1:12" ht="24">
      <c r="A576" s="8"/>
      <c r="B576" s="8"/>
      <c r="C576" s="8" t="s">
        <v>255</v>
      </c>
      <c r="D576" s="8" t="s">
        <v>284</v>
      </c>
      <c r="E576" s="7" t="s">
        <v>143</v>
      </c>
      <c r="F576" s="8"/>
      <c r="G576" s="34" t="s">
        <v>171</v>
      </c>
      <c r="H576" s="119">
        <f>H577+H599+H613+H606</f>
        <v>569472.51199999999</v>
      </c>
      <c r="I576" s="119">
        <f t="shared" ref="I576:J576" si="166">I577+I599+I613+I606</f>
        <v>534725.451</v>
      </c>
      <c r="J576" s="119">
        <f t="shared" si="166"/>
        <v>518936.46300000005</v>
      </c>
    </row>
    <row r="577" spans="1:10" ht="96">
      <c r="A577" s="8"/>
      <c r="B577" s="8"/>
      <c r="C577" s="8" t="s">
        <v>255</v>
      </c>
      <c r="D577" s="8" t="s">
        <v>284</v>
      </c>
      <c r="E577" s="7" t="s">
        <v>144</v>
      </c>
      <c r="F577" s="8"/>
      <c r="G577" s="34" t="s">
        <v>173</v>
      </c>
      <c r="H577" s="119">
        <f>H578+H581+H584+H593+H587+H590+H596</f>
        <v>540085.30999999994</v>
      </c>
      <c r="I577" s="119">
        <f t="shared" ref="I577:J577" si="167">I578+I581+I584+I593+I587+I590</f>
        <v>505338.24899999995</v>
      </c>
      <c r="J577" s="119">
        <f t="shared" si="167"/>
        <v>489549.261</v>
      </c>
    </row>
    <row r="578" spans="1:10" ht="108">
      <c r="A578" s="8"/>
      <c r="B578" s="8"/>
      <c r="C578" s="8" t="s">
        <v>255</v>
      </c>
      <c r="D578" s="8" t="s">
        <v>284</v>
      </c>
      <c r="E578" s="21" t="s">
        <v>461</v>
      </c>
      <c r="F578" s="22"/>
      <c r="G578" s="32" t="s">
        <v>172</v>
      </c>
      <c r="H578" s="119">
        <f t="shared" ref="H578:J579" si="168">H579</f>
        <v>423951.1</v>
      </c>
      <c r="I578" s="119">
        <f t="shared" si="168"/>
        <v>425915.3</v>
      </c>
      <c r="J578" s="119">
        <f t="shared" si="168"/>
        <v>425915.3</v>
      </c>
    </row>
    <row r="579" spans="1:10" ht="48">
      <c r="A579" s="8"/>
      <c r="B579" s="8"/>
      <c r="C579" s="8" t="s">
        <v>255</v>
      </c>
      <c r="D579" s="8" t="s">
        <v>284</v>
      </c>
      <c r="E579" s="21" t="s">
        <v>461</v>
      </c>
      <c r="F579" s="20" t="s">
        <v>286</v>
      </c>
      <c r="G579" s="35" t="s">
        <v>653</v>
      </c>
      <c r="H579" s="119">
        <f t="shared" si="168"/>
        <v>423951.1</v>
      </c>
      <c r="I579" s="119">
        <f t="shared" si="168"/>
        <v>425915.3</v>
      </c>
      <c r="J579" s="119">
        <f t="shared" si="168"/>
        <v>425915.3</v>
      </c>
    </row>
    <row r="580" spans="1:10" ht="84">
      <c r="A580" s="8"/>
      <c r="B580" s="8"/>
      <c r="C580" s="8" t="s">
        <v>255</v>
      </c>
      <c r="D580" s="8" t="s">
        <v>284</v>
      </c>
      <c r="E580" s="21" t="s">
        <v>461</v>
      </c>
      <c r="F580" s="8" t="s">
        <v>389</v>
      </c>
      <c r="G580" s="34" t="s">
        <v>627</v>
      </c>
      <c r="H580" s="119">
        <v>423951.1</v>
      </c>
      <c r="I580" s="119">
        <v>425915.3</v>
      </c>
      <c r="J580" s="119">
        <v>425915.3</v>
      </c>
    </row>
    <row r="581" spans="1:10" ht="24">
      <c r="A581" s="8"/>
      <c r="B581" s="8"/>
      <c r="C581" s="8" t="s">
        <v>255</v>
      </c>
      <c r="D581" s="8" t="s">
        <v>284</v>
      </c>
      <c r="E581" s="7" t="s">
        <v>462</v>
      </c>
      <c r="F581" s="8"/>
      <c r="G581" s="34" t="s">
        <v>537</v>
      </c>
      <c r="H581" s="119">
        <f t="shared" ref="H581:J582" si="169">H582</f>
        <v>86559.183999999994</v>
      </c>
      <c r="I581" s="119">
        <f t="shared" si="169"/>
        <v>74422.948999999993</v>
      </c>
      <c r="J581" s="119">
        <f t="shared" si="169"/>
        <v>58633.961000000003</v>
      </c>
    </row>
    <row r="582" spans="1:10" ht="48">
      <c r="A582" s="8"/>
      <c r="B582" s="8"/>
      <c r="C582" s="8" t="s">
        <v>255</v>
      </c>
      <c r="D582" s="8" t="s">
        <v>284</v>
      </c>
      <c r="E582" s="7" t="s">
        <v>462</v>
      </c>
      <c r="F582" s="17" t="s">
        <v>286</v>
      </c>
      <c r="G582" s="35" t="s">
        <v>653</v>
      </c>
      <c r="H582" s="119">
        <f t="shared" si="169"/>
        <v>86559.183999999994</v>
      </c>
      <c r="I582" s="119">
        <f t="shared" si="169"/>
        <v>74422.948999999993</v>
      </c>
      <c r="J582" s="119">
        <f t="shared" si="169"/>
        <v>58633.961000000003</v>
      </c>
    </row>
    <row r="583" spans="1:10" ht="84">
      <c r="A583" s="8"/>
      <c r="B583" s="8"/>
      <c r="C583" s="8" t="s">
        <v>255</v>
      </c>
      <c r="D583" s="8" t="s">
        <v>284</v>
      </c>
      <c r="E583" s="7" t="s">
        <v>462</v>
      </c>
      <c r="F583" s="8" t="s">
        <v>389</v>
      </c>
      <c r="G583" s="34" t="s">
        <v>627</v>
      </c>
      <c r="H583" s="119">
        <v>86559.183999999994</v>
      </c>
      <c r="I583" s="119">
        <v>74422.948999999993</v>
      </c>
      <c r="J583" s="119">
        <v>58633.961000000003</v>
      </c>
    </row>
    <row r="584" spans="1:10" ht="36">
      <c r="A584" s="8"/>
      <c r="B584" s="8"/>
      <c r="C584" s="8" t="s">
        <v>255</v>
      </c>
      <c r="D584" s="8" t="s">
        <v>284</v>
      </c>
      <c r="E584" s="7" t="s">
        <v>463</v>
      </c>
      <c r="F584" s="8"/>
      <c r="G584" s="34" t="s">
        <v>72</v>
      </c>
      <c r="H584" s="119">
        <f>H585</f>
        <v>17449.026000000002</v>
      </c>
      <c r="I584" s="119">
        <f t="shared" ref="I584:J585" si="170">I585</f>
        <v>3349.7</v>
      </c>
      <c r="J584" s="119">
        <f t="shared" si="170"/>
        <v>5000</v>
      </c>
    </row>
    <row r="585" spans="1:10" ht="48">
      <c r="A585" s="8"/>
      <c r="B585" s="8"/>
      <c r="C585" s="8" t="s">
        <v>255</v>
      </c>
      <c r="D585" s="8" t="s">
        <v>284</v>
      </c>
      <c r="E585" s="7" t="s">
        <v>463</v>
      </c>
      <c r="F585" s="20" t="s">
        <v>286</v>
      </c>
      <c r="G585" s="35" t="s">
        <v>653</v>
      </c>
      <c r="H585" s="119">
        <f>H586</f>
        <v>17449.026000000002</v>
      </c>
      <c r="I585" s="119">
        <f t="shared" si="170"/>
        <v>3349.7</v>
      </c>
      <c r="J585" s="119">
        <f t="shared" si="170"/>
        <v>5000</v>
      </c>
    </row>
    <row r="586" spans="1:10" ht="24">
      <c r="A586" s="8"/>
      <c r="B586" s="8"/>
      <c r="C586" s="8" t="s">
        <v>255</v>
      </c>
      <c r="D586" s="8" t="s">
        <v>284</v>
      </c>
      <c r="E586" s="7" t="s">
        <v>463</v>
      </c>
      <c r="F586" s="8">
        <v>612</v>
      </c>
      <c r="G586" s="34" t="s">
        <v>536</v>
      </c>
      <c r="H586" s="119">
        <v>17449.026000000002</v>
      </c>
      <c r="I586" s="119">
        <v>3349.7</v>
      </c>
      <c r="J586" s="119">
        <v>5000</v>
      </c>
    </row>
    <row r="587" spans="1:10" ht="36">
      <c r="A587" s="8"/>
      <c r="B587" s="8"/>
      <c r="C587" s="8" t="s">
        <v>255</v>
      </c>
      <c r="D587" s="8" t="s">
        <v>284</v>
      </c>
      <c r="E587" s="7" t="s">
        <v>570</v>
      </c>
      <c r="F587" s="8"/>
      <c r="G587" s="34" t="s">
        <v>571</v>
      </c>
      <c r="H587" s="119">
        <f>H588</f>
        <v>180</v>
      </c>
      <c r="I587" s="119">
        <f t="shared" ref="I587:J587" si="171">I588</f>
        <v>0</v>
      </c>
      <c r="J587" s="119">
        <f t="shared" si="171"/>
        <v>0</v>
      </c>
    </row>
    <row r="588" spans="1:10" ht="60">
      <c r="A588" s="8"/>
      <c r="B588" s="8"/>
      <c r="C588" s="8" t="s">
        <v>255</v>
      </c>
      <c r="D588" s="8" t="s">
        <v>284</v>
      </c>
      <c r="E588" s="7" t="s">
        <v>570</v>
      </c>
      <c r="F588" s="17" t="s">
        <v>286</v>
      </c>
      <c r="G588" s="35" t="s">
        <v>287</v>
      </c>
      <c r="H588" s="119">
        <f>H589</f>
        <v>180</v>
      </c>
      <c r="I588" s="119">
        <f t="shared" ref="I588:J588" si="172">I589</f>
        <v>0</v>
      </c>
      <c r="J588" s="119">
        <f t="shared" si="172"/>
        <v>0</v>
      </c>
    </row>
    <row r="589" spans="1:10" ht="24">
      <c r="A589" s="8"/>
      <c r="B589" s="8"/>
      <c r="C589" s="8" t="s">
        <v>255</v>
      </c>
      <c r="D589" s="8" t="s">
        <v>284</v>
      </c>
      <c r="E589" s="7" t="s">
        <v>570</v>
      </c>
      <c r="F589" s="8">
        <v>612</v>
      </c>
      <c r="G589" s="34" t="s">
        <v>536</v>
      </c>
      <c r="H589" s="119">
        <v>180</v>
      </c>
      <c r="I589" s="119">
        <v>0</v>
      </c>
      <c r="J589" s="119">
        <v>0</v>
      </c>
    </row>
    <row r="590" spans="1:10" ht="36">
      <c r="A590" s="8"/>
      <c r="B590" s="8"/>
      <c r="C590" s="8" t="s">
        <v>255</v>
      </c>
      <c r="D590" s="8" t="s">
        <v>284</v>
      </c>
      <c r="E590" s="7" t="s">
        <v>572</v>
      </c>
      <c r="F590" s="8"/>
      <c r="G590" s="34" t="s">
        <v>573</v>
      </c>
      <c r="H590" s="119">
        <f t="shared" ref="H590:J591" si="173">H591</f>
        <v>240</v>
      </c>
      <c r="I590" s="119">
        <f t="shared" si="173"/>
        <v>0</v>
      </c>
      <c r="J590" s="119">
        <f t="shared" si="173"/>
        <v>0</v>
      </c>
    </row>
    <row r="591" spans="1:10" ht="60">
      <c r="A591" s="8"/>
      <c r="B591" s="8"/>
      <c r="C591" s="8" t="s">
        <v>255</v>
      </c>
      <c r="D591" s="8" t="s">
        <v>284</v>
      </c>
      <c r="E591" s="7" t="s">
        <v>572</v>
      </c>
      <c r="F591" s="17" t="s">
        <v>286</v>
      </c>
      <c r="G591" s="35" t="s">
        <v>287</v>
      </c>
      <c r="H591" s="119">
        <f t="shared" si="173"/>
        <v>240</v>
      </c>
      <c r="I591" s="119">
        <f t="shared" si="173"/>
        <v>0</v>
      </c>
      <c r="J591" s="119">
        <f t="shared" si="173"/>
        <v>0</v>
      </c>
    </row>
    <row r="592" spans="1:10" ht="24">
      <c r="A592" s="8"/>
      <c r="B592" s="8"/>
      <c r="C592" s="8" t="s">
        <v>255</v>
      </c>
      <c r="D592" s="8" t="s">
        <v>284</v>
      </c>
      <c r="E592" s="7" t="s">
        <v>572</v>
      </c>
      <c r="F592" s="8">
        <v>612</v>
      </c>
      <c r="G592" s="34" t="s">
        <v>536</v>
      </c>
      <c r="H592" s="119">
        <v>240</v>
      </c>
      <c r="I592" s="119">
        <v>0</v>
      </c>
      <c r="J592" s="119">
        <v>0</v>
      </c>
    </row>
    <row r="593" spans="1:10" ht="72">
      <c r="A593" s="8"/>
      <c r="B593" s="8"/>
      <c r="C593" s="8" t="s">
        <v>255</v>
      </c>
      <c r="D593" s="8" t="s">
        <v>284</v>
      </c>
      <c r="E593" s="7" t="s">
        <v>614</v>
      </c>
      <c r="F593" s="8"/>
      <c r="G593" s="34" t="s">
        <v>615</v>
      </c>
      <c r="H593" s="119">
        <f t="shared" ref="H593:J594" si="174">H594</f>
        <v>3168</v>
      </c>
      <c r="I593" s="119">
        <f t="shared" si="174"/>
        <v>1650.3</v>
      </c>
      <c r="J593" s="119">
        <f t="shared" si="174"/>
        <v>0</v>
      </c>
    </row>
    <row r="594" spans="1:10" ht="48">
      <c r="A594" s="8"/>
      <c r="B594" s="8"/>
      <c r="C594" s="8" t="s">
        <v>255</v>
      </c>
      <c r="D594" s="8" t="s">
        <v>284</v>
      </c>
      <c r="E594" s="7" t="s">
        <v>614</v>
      </c>
      <c r="F594" s="20" t="s">
        <v>286</v>
      </c>
      <c r="G594" s="35" t="s">
        <v>653</v>
      </c>
      <c r="H594" s="119">
        <f>H595</f>
        <v>3168</v>
      </c>
      <c r="I594" s="119">
        <f t="shared" si="174"/>
        <v>1650.3</v>
      </c>
      <c r="J594" s="119">
        <f t="shared" si="174"/>
        <v>0</v>
      </c>
    </row>
    <row r="595" spans="1:10" ht="24">
      <c r="A595" s="8"/>
      <c r="B595" s="8"/>
      <c r="C595" s="8" t="s">
        <v>255</v>
      </c>
      <c r="D595" s="8" t="s">
        <v>284</v>
      </c>
      <c r="E595" s="7" t="s">
        <v>614</v>
      </c>
      <c r="F595" s="8">
        <v>612</v>
      </c>
      <c r="G595" s="34" t="s">
        <v>536</v>
      </c>
      <c r="H595" s="119">
        <v>3168</v>
      </c>
      <c r="I595" s="119">
        <v>1650.3</v>
      </c>
      <c r="J595" s="119">
        <v>0</v>
      </c>
    </row>
    <row r="596" spans="1:10" ht="96">
      <c r="A596" s="8"/>
      <c r="B596" s="8"/>
      <c r="C596" s="8" t="s">
        <v>255</v>
      </c>
      <c r="D596" s="8" t="s">
        <v>284</v>
      </c>
      <c r="E596" s="7" t="s">
        <v>886</v>
      </c>
      <c r="F596" s="8"/>
      <c r="G596" s="34" t="s">
        <v>887</v>
      </c>
      <c r="H596" s="119">
        <f>H597</f>
        <v>8538</v>
      </c>
      <c r="I596" s="119">
        <f t="shared" ref="I596:J596" si="175">I597</f>
        <v>0</v>
      </c>
      <c r="J596" s="119">
        <f t="shared" si="175"/>
        <v>0</v>
      </c>
    </row>
    <row r="597" spans="1:10" ht="48">
      <c r="A597" s="8"/>
      <c r="B597" s="8"/>
      <c r="C597" s="8" t="s">
        <v>255</v>
      </c>
      <c r="D597" s="8" t="s">
        <v>284</v>
      </c>
      <c r="E597" s="7" t="s">
        <v>886</v>
      </c>
      <c r="F597" s="20" t="s">
        <v>286</v>
      </c>
      <c r="G597" s="35" t="s">
        <v>653</v>
      </c>
      <c r="H597" s="119">
        <f>H598</f>
        <v>8538</v>
      </c>
      <c r="I597" s="119">
        <f>I598</f>
        <v>0</v>
      </c>
      <c r="J597" s="119">
        <f>J598</f>
        <v>0</v>
      </c>
    </row>
    <row r="598" spans="1:10" ht="24">
      <c r="A598" s="8"/>
      <c r="B598" s="8"/>
      <c r="C598" s="8" t="s">
        <v>255</v>
      </c>
      <c r="D598" s="8" t="s">
        <v>284</v>
      </c>
      <c r="E598" s="7" t="s">
        <v>886</v>
      </c>
      <c r="F598" s="8">
        <v>612</v>
      </c>
      <c r="G598" s="34" t="s">
        <v>536</v>
      </c>
      <c r="H598" s="119">
        <v>8538</v>
      </c>
      <c r="I598" s="119">
        <v>0</v>
      </c>
      <c r="J598" s="119">
        <v>0</v>
      </c>
    </row>
    <row r="599" spans="1:10" ht="48">
      <c r="A599" s="8"/>
      <c r="B599" s="8"/>
      <c r="C599" s="8" t="s">
        <v>255</v>
      </c>
      <c r="D599" s="8" t="s">
        <v>284</v>
      </c>
      <c r="E599" s="7" t="s">
        <v>416</v>
      </c>
      <c r="F599" s="8"/>
      <c r="G599" s="34" t="s">
        <v>364</v>
      </c>
      <c r="H599" s="119">
        <f>H603+H600</f>
        <v>7239.8510000000006</v>
      </c>
      <c r="I599" s="119">
        <f t="shared" ref="I599:J599" si="176">I603+I600</f>
        <v>7239.8510000000006</v>
      </c>
      <c r="J599" s="119">
        <f t="shared" si="176"/>
        <v>7239.8510000000006</v>
      </c>
    </row>
    <row r="600" spans="1:10" ht="132">
      <c r="A600" s="8"/>
      <c r="B600" s="8"/>
      <c r="C600" s="8" t="s">
        <v>255</v>
      </c>
      <c r="D600" s="8" t="s">
        <v>284</v>
      </c>
      <c r="E600" s="7" t="s">
        <v>74</v>
      </c>
      <c r="F600" s="8"/>
      <c r="G600" s="34" t="s">
        <v>73</v>
      </c>
      <c r="H600" s="119">
        <f>H601</f>
        <v>2154.6</v>
      </c>
      <c r="I600" s="119">
        <f t="shared" ref="I600:J600" si="177">I601</f>
        <v>2154.6</v>
      </c>
      <c r="J600" s="119">
        <f t="shared" si="177"/>
        <v>2154.6</v>
      </c>
    </row>
    <row r="601" spans="1:10" ht="60">
      <c r="A601" s="8"/>
      <c r="B601" s="8"/>
      <c r="C601" s="8" t="s">
        <v>255</v>
      </c>
      <c r="D601" s="8" t="s">
        <v>284</v>
      </c>
      <c r="E601" s="7" t="s">
        <v>74</v>
      </c>
      <c r="F601" s="17" t="s">
        <v>286</v>
      </c>
      <c r="G601" s="35" t="s">
        <v>287</v>
      </c>
      <c r="H601" s="119">
        <f>H602</f>
        <v>2154.6</v>
      </c>
      <c r="I601" s="119">
        <f t="shared" ref="I601:J601" si="178">I602</f>
        <v>2154.6</v>
      </c>
      <c r="J601" s="119">
        <f t="shared" si="178"/>
        <v>2154.6</v>
      </c>
    </row>
    <row r="602" spans="1:10" ht="24">
      <c r="A602" s="8"/>
      <c r="B602" s="8"/>
      <c r="C602" s="8" t="s">
        <v>255</v>
      </c>
      <c r="D602" s="8" t="s">
        <v>284</v>
      </c>
      <c r="E602" s="7" t="s">
        <v>74</v>
      </c>
      <c r="F602" s="8">
        <v>612</v>
      </c>
      <c r="G602" s="34" t="s">
        <v>536</v>
      </c>
      <c r="H602" s="119">
        <v>2154.6</v>
      </c>
      <c r="I602" s="119">
        <v>2154.6</v>
      </c>
      <c r="J602" s="119">
        <v>2154.6</v>
      </c>
    </row>
    <row r="603" spans="1:10" ht="48">
      <c r="A603" s="8"/>
      <c r="B603" s="8"/>
      <c r="C603" s="8" t="s">
        <v>255</v>
      </c>
      <c r="D603" s="8" t="s">
        <v>284</v>
      </c>
      <c r="E603" s="7" t="s">
        <v>417</v>
      </c>
      <c r="F603" s="8"/>
      <c r="G603" s="34" t="s">
        <v>91</v>
      </c>
      <c r="H603" s="119">
        <f t="shared" ref="H603:J604" si="179">H604</f>
        <v>5085.2510000000002</v>
      </c>
      <c r="I603" s="119">
        <f t="shared" si="179"/>
        <v>5085.2510000000002</v>
      </c>
      <c r="J603" s="119">
        <f t="shared" si="179"/>
        <v>5085.2510000000002</v>
      </c>
    </row>
    <row r="604" spans="1:10" ht="48">
      <c r="A604" s="8"/>
      <c r="B604" s="8"/>
      <c r="C604" s="8" t="s">
        <v>255</v>
      </c>
      <c r="D604" s="8" t="s">
        <v>284</v>
      </c>
      <c r="E604" s="7" t="s">
        <v>417</v>
      </c>
      <c r="F604" s="20" t="s">
        <v>286</v>
      </c>
      <c r="G604" s="35" t="s">
        <v>653</v>
      </c>
      <c r="H604" s="119">
        <f t="shared" si="179"/>
        <v>5085.2510000000002</v>
      </c>
      <c r="I604" s="119">
        <f t="shared" si="179"/>
        <v>5085.2510000000002</v>
      </c>
      <c r="J604" s="119">
        <f t="shared" si="179"/>
        <v>5085.2510000000002</v>
      </c>
    </row>
    <row r="605" spans="1:10" ht="24">
      <c r="A605" s="8"/>
      <c r="B605" s="8"/>
      <c r="C605" s="8" t="s">
        <v>255</v>
      </c>
      <c r="D605" s="8" t="s">
        <v>284</v>
      </c>
      <c r="E605" s="7" t="s">
        <v>417</v>
      </c>
      <c r="F605" s="8">
        <v>612</v>
      </c>
      <c r="G605" s="34" t="s">
        <v>536</v>
      </c>
      <c r="H605" s="119">
        <v>5085.2510000000002</v>
      </c>
      <c r="I605" s="119">
        <v>5085.2510000000002</v>
      </c>
      <c r="J605" s="119">
        <v>5085.2510000000002</v>
      </c>
    </row>
    <row r="606" spans="1:10" ht="48">
      <c r="A606" s="8"/>
      <c r="B606" s="8"/>
      <c r="C606" s="8" t="s">
        <v>255</v>
      </c>
      <c r="D606" s="8" t="s">
        <v>284</v>
      </c>
      <c r="E606" s="7" t="s">
        <v>86</v>
      </c>
      <c r="F606" s="8"/>
      <c r="G606" s="34" t="s">
        <v>81</v>
      </c>
      <c r="H606" s="119">
        <f>H610+H607</f>
        <v>491.51099999999997</v>
      </c>
      <c r="I606" s="119">
        <f t="shared" ref="I606:J606" si="180">I610+I607</f>
        <v>491.51099999999997</v>
      </c>
      <c r="J606" s="119">
        <f t="shared" si="180"/>
        <v>491.51099999999997</v>
      </c>
    </row>
    <row r="607" spans="1:10" ht="36">
      <c r="A607" s="8"/>
      <c r="B607" s="8"/>
      <c r="C607" s="8" t="s">
        <v>255</v>
      </c>
      <c r="D607" s="8" t="s">
        <v>284</v>
      </c>
      <c r="E607" s="7" t="s">
        <v>709</v>
      </c>
      <c r="F607" s="8"/>
      <c r="G607" s="34" t="s">
        <v>710</v>
      </c>
      <c r="H607" s="119">
        <f>H608</f>
        <v>433.4</v>
      </c>
      <c r="I607" s="119">
        <f t="shared" ref="I607:J607" si="181">I608</f>
        <v>433.4</v>
      </c>
      <c r="J607" s="119">
        <f t="shared" si="181"/>
        <v>433.4</v>
      </c>
    </row>
    <row r="608" spans="1:10" ht="48">
      <c r="A608" s="8"/>
      <c r="B608" s="8"/>
      <c r="C608" s="8" t="s">
        <v>255</v>
      </c>
      <c r="D608" s="8" t="s">
        <v>284</v>
      </c>
      <c r="E608" s="7" t="s">
        <v>709</v>
      </c>
      <c r="F608" s="20" t="s">
        <v>286</v>
      </c>
      <c r="G608" s="35" t="s">
        <v>653</v>
      </c>
      <c r="H608" s="119">
        <f>H609</f>
        <v>433.4</v>
      </c>
      <c r="I608" s="119">
        <f t="shared" ref="I608:J608" si="182">I609</f>
        <v>433.4</v>
      </c>
      <c r="J608" s="119">
        <f t="shared" si="182"/>
        <v>433.4</v>
      </c>
    </row>
    <row r="609" spans="1:10" ht="24">
      <c r="A609" s="8"/>
      <c r="B609" s="8"/>
      <c r="C609" s="8" t="s">
        <v>255</v>
      </c>
      <c r="D609" s="8" t="s">
        <v>284</v>
      </c>
      <c r="E609" s="7" t="s">
        <v>709</v>
      </c>
      <c r="F609" s="8">
        <v>612</v>
      </c>
      <c r="G609" s="34" t="s">
        <v>536</v>
      </c>
      <c r="H609" s="119">
        <v>433.4</v>
      </c>
      <c r="I609" s="119">
        <v>433.4</v>
      </c>
      <c r="J609" s="119">
        <v>433.4</v>
      </c>
    </row>
    <row r="610" spans="1:10" ht="54.75" customHeight="1">
      <c r="A610" s="8"/>
      <c r="B610" s="8"/>
      <c r="C610" s="8" t="s">
        <v>255</v>
      </c>
      <c r="D610" s="8" t="s">
        <v>284</v>
      </c>
      <c r="E610" s="7" t="s">
        <v>673</v>
      </c>
      <c r="F610" s="8"/>
      <c r="G610" s="34" t="s">
        <v>672</v>
      </c>
      <c r="H610" s="119">
        <f t="shared" ref="H610:J611" si="183">H611</f>
        <v>58.110999999999997</v>
      </c>
      <c r="I610" s="119">
        <f t="shared" si="183"/>
        <v>58.110999999999997</v>
      </c>
      <c r="J610" s="119">
        <f t="shared" si="183"/>
        <v>58.110999999999997</v>
      </c>
    </row>
    <row r="611" spans="1:10" ht="48">
      <c r="A611" s="8"/>
      <c r="B611" s="8"/>
      <c r="C611" s="8" t="s">
        <v>255</v>
      </c>
      <c r="D611" s="8" t="s">
        <v>284</v>
      </c>
      <c r="E611" s="7" t="s">
        <v>673</v>
      </c>
      <c r="F611" s="20" t="s">
        <v>286</v>
      </c>
      <c r="G611" s="35" t="s">
        <v>653</v>
      </c>
      <c r="H611" s="119">
        <f t="shared" si="183"/>
        <v>58.110999999999997</v>
      </c>
      <c r="I611" s="119">
        <f t="shared" si="183"/>
        <v>58.110999999999997</v>
      </c>
      <c r="J611" s="119">
        <f t="shared" si="183"/>
        <v>58.110999999999997</v>
      </c>
    </row>
    <row r="612" spans="1:10" ht="24">
      <c r="A612" s="8"/>
      <c r="B612" s="8"/>
      <c r="C612" s="8" t="s">
        <v>255</v>
      </c>
      <c r="D612" s="8" t="s">
        <v>284</v>
      </c>
      <c r="E612" s="7" t="s">
        <v>673</v>
      </c>
      <c r="F612" s="8">
        <v>612</v>
      </c>
      <c r="G612" s="34" t="s">
        <v>536</v>
      </c>
      <c r="H612" s="119">
        <v>58.110999999999997</v>
      </c>
      <c r="I612" s="119">
        <v>58.110999999999997</v>
      </c>
      <c r="J612" s="119">
        <v>58.110999999999997</v>
      </c>
    </row>
    <row r="613" spans="1:10" ht="72">
      <c r="A613" s="8"/>
      <c r="B613" s="8"/>
      <c r="C613" s="8" t="s">
        <v>255</v>
      </c>
      <c r="D613" s="8" t="s">
        <v>284</v>
      </c>
      <c r="E613" s="7" t="s">
        <v>145</v>
      </c>
      <c r="F613" s="8"/>
      <c r="G613" s="34" t="s">
        <v>174</v>
      </c>
      <c r="H613" s="119">
        <f>H617+H620+H623+H614</f>
        <v>21655.84</v>
      </c>
      <c r="I613" s="119">
        <f t="shared" ref="I613:J613" si="184">I617+I620+I623+I614</f>
        <v>21655.84</v>
      </c>
      <c r="J613" s="119">
        <f t="shared" si="184"/>
        <v>21655.84</v>
      </c>
    </row>
    <row r="614" spans="1:10" ht="72">
      <c r="A614" s="8"/>
      <c r="B614" s="8"/>
      <c r="C614" s="8" t="s">
        <v>255</v>
      </c>
      <c r="D614" s="8" t="s">
        <v>284</v>
      </c>
      <c r="E614" s="7" t="s">
        <v>75</v>
      </c>
      <c r="F614" s="8"/>
      <c r="G614" s="34" t="s">
        <v>76</v>
      </c>
      <c r="H614" s="119">
        <f>H615</f>
        <v>7356.4</v>
      </c>
      <c r="I614" s="119">
        <f t="shared" ref="I614:J614" si="185">I615</f>
        <v>7356.4</v>
      </c>
      <c r="J614" s="119">
        <f t="shared" si="185"/>
        <v>7356.4</v>
      </c>
    </row>
    <row r="615" spans="1:10" ht="60">
      <c r="A615" s="8"/>
      <c r="B615" s="8"/>
      <c r="C615" s="8" t="s">
        <v>255</v>
      </c>
      <c r="D615" s="8" t="s">
        <v>284</v>
      </c>
      <c r="E615" s="7" t="s">
        <v>75</v>
      </c>
      <c r="F615" s="17" t="s">
        <v>286</v>
      </c>
      <c r="G615" s="35" t="s">
        <v>287</v>
      </c>
      <c r="H615" s="119">
        <f>H616</f>
        <v>7356.4</v>
      </c>
      <c r="I615" s="119">
        <f t="shared" ref="I615:J615" si="186">I616</f>
        <v>7356.4</v>
      </c>
      <c r="J615" s="119">
        <f t="shared" si="186"/>
        <v>7356.4</v>
      </c>
    </row>
    <row r="616" spans="1:10" ht="84">
      <c r="A616" s="8"/>
      <c r="B616" s="8"/>
      <c r="C616" s="8" t="s">
        <v>255</v>
      </c>
      <c r="D616" s="8" t="s">
        <v>284</v>
      </c>
      <c r="E616" s="7" t="s">
        <v>75</v>
      </c>
      <c r="F616" s="8" t="s">
        <v>389</v>
      </c>
      <c r="G616" s="34" t="s">
        <v>627</v>
      </c>
      <c r="H616" s="119">
        <v>7356.4</v>
      </c>
      <c r="I616" s="119">
        <v>7356.4</v>
      </c>
      <c r="J616" s="119">
        <v>7356.4</v>
      </c>
    </row>
    <row r="617" spans="1:10" ht="60">
      <c r="A617" s="8"/>
      <c r="B617" s="8"/>
      <c r="C617" s="8" t="s">
        <v>255</v>
      </c>
      <c r="D617" s="8" t="s">
        <v>284</v>
      </c>
      <c r="E617" s="7" t="s">
        <v>464</v>
      </c>
      <c r="F617" s="8"/>
      <c r="G617" s="34" t="s">
        <v>539</v>
      </c>
      <c r="H617" s="119">
        <f t="shared" ref="H617:J618" si="187">H618</f>
        <v>9526</v>
      </c>
      <c r="I617" s="119">
        <f t="shared" si="187"/>
        <v>9526</v>
      </c>
      <c r="J617" s="119">
        <f t="shared" si="187"/>
        <v>9526</v>
      </c>
    </row>
    <row r="618" spans="1:10" ht="48">
      <c r="A618" s="8"/>
      <c r="B618" s="8"/>
      <c r="C618" s="8" t="s">
        <v>255</v>
      </c>
      <c r="D618" s="8" t="s">
        <v>284</v>
      </c>
      <c r="E618" s="7" t="s">
        <v>464</v>
      </c>
      <c r="F618" s="20" t="s">
        <v>286</v>
      </c>
      <c r="G618" s="35" t="s">
        <v>653</v>
      </c>
      <c r="H618" s="119">
        <f t="shared" si="187"/>
        <v>9526</v>
      </c>
      <c r="I618" s="119">
        <f t="shared" si="187"/>
        <v>9526</v>
      </c>
      <c r="J618" s="119">
        <f t="shared" si="187"/>
        <v>9526</v>
      </c>
    </row>
    <row r="619" spans="1:10" ht="84">
      <c r="A619" s="8"/>
      <c r="B619" s="8"/>
      <c r="C619" s="8" t="s">
        <v>255</v>
      </c>
      <c r="D619" s="8" t="s">
        <v>284</v>
      </c>
      <c r="E619" s="7" t="s">
        <v>464</v>
      </c>
      <c r="F619" s="8" t="s">
        <v>389</v>
      </c>
      <c r="G619" s="34" t="s">
        <v>627</v>
      </c>
      <c r="H619" s="119">
        <v>9526</v>
      </c>
      <c r="I619" s="119">
        <v>9526</v>
      </c>
      <c r="J619" s="119">
        <v>9526</v>
      </c>
    </row>
    <row r="620" spans="1:10" ht="48">
      <c r="A620" s="8"/>
      <c r="B620" s="8"/>
      <c r="C620" s="8" t="s">
        <v>255</v>
      </c>
      <c r="D620" s="8" t="s">
        <v>284</v>
      </c>
      <c r="E620" s="7" t="s">
        <v>465</v>
      </c>
      <c r="F620" s="8"/>
      <c r="G620" s="34" t="s">
        <v>538</v>
      </c>
      <c r="H620" s="119">
        <f t="shared" ref="H620:J624" si="188">H621</f>
        <v>3893</v>
      </c>
      <c r="I620" s="119">
        <f t="shared" si="188"/>
        <v>3893</v>
      </c>
      <c r="J620" s="119">
        <f t="shared" si="188"/>
        <v>3893</v>
      </c>
    </row>
    <row r="621" spans="1:10" ht="48">
      <c r="A621" s="8"/>
      <c r="B621" s="8"/>
      <c r="C621" s="8" t="s">
        <v>255</v>
      </c>
      <c r="D621" s="8" t="s">
        <v>284</v>
      </c>
      <c r="E621" s="7" t="s">
        <v>465</v>
      </c>
      <c r="F621" s="20" t="s">
        <v>286</v>
      </c>
      <c r="G621" s="35" t="s">
        <v>653</v>
      </c>
      <c r="H621" s="119">
        <f t="shared" si="188"/>
        <v>3893</v>
      </c>
      <c r="I621" s="119">
        <f t="shared" si="188"/>
        <v>3893</v>
      </c>
      <c r="J621" s="119">
        <f t="shared" si="188"/>
        <v>3893</v>
      </c>
    </row>
    <row r="622" spans="1:10" ht="72">
      <c r="A622" s="8"/>
      <c r="B622" s="8"/>
      <c r="C622" s="8" t="s">
        <v>255</v>
      </c>
      <c r="D622" s="8" t="s">
        <v>284</v>
      </c>
      <c r="E622" s="7" t="s">
        <v>465</v>
      </c>
      <c r="F622" s="8" t="s">
        <v>389</v>
      </c>
      <c r="G622" s="34" t="s">
        <v>290</v>
      </c>
      <c r="H622" s="119">
        <v>3893</v>
      </c>
      <c r="I622" s="119">
        <v>3893</v>
      </c>
      <c r="J622" s="119">
        <v>3893</v>
      </c>
    </row>
    <row r="623" spans="1:10" ht="48">
      <c r="A623" s="8"/>
      <c r="B623" s="8"/>
      <c r="C623" s="8" t="s">
        <v>255</v>
      </c>
      <c r="D623" s="8" t="s">
        <v>284</v>
      </c>
      <c r="E623" s="7" t="s">
        <v>466</v>
      </c>
      <c r="F623" s="8"/>
      <c r="G623" s="34" t="s">
        <v>175</v>
      </c>
      <c r="H623" s="119">
        <f>H624</f>
        <v>880.44</v>
      </c>
      <c r="I623" s="119">
        <f t="shared" si="188"/>
        <v>880.44</v>
      </c>
      <c r="J623" s="119">
        <f t="shared" si="188"/>
        <v>880.44</v>
      </c>
    </row>
    <row r="624" spans="1:10" ht="48">
      <c r="A624" s="8"/>
      <c r="B624" s="8"/>
      <c r="C624" s="8" t="s">
        <v>255</v>
      </c>
      <c r="D624" s="8" t="s">
        <v>284</v>
      </c>
      <c r="E624" s="7" t="s">
        <v>466</v>
      </c>
      <c r="F624" s="20" t="s">
        <v>286</v>
      </c>
      <c r="G624" s="35" t="s">
        <v>653</v>
      </c>
      <c r="H624" s="119">
        <f>H625</f>
        <v>880.44</v>
      </c>
      <c r="I624" s="119">
        <f t="shared" si="188"/>
        <v>880.44</v>
      </c>
      <c r="J624" s="119">
        <f t="shared" si="188"/>
        <v>880.44</v>
      </c>
    </row>
    <row r="625" spans="1:10" ht="72">
      <c r="A625" s="8"/>
      <c r="B625" s="8"/>
      <c r="C625" s="8" t="s">
        <v>255</v>
      </c>
      <c r="D625" s="8" t="s">
        <v>284</v>
      </c>
      <c r="E625" s="7" t="s">
        <v>466</v>
      </c>
      <c r="F625" s="8" t="s">
        <v>389</v>
      </c>
      <c r="G625" s="34" t="s">
        <v>290</v>
      </c>
      <c r="H625" s="119">
        <v>880.44</v>
      </c>
      <c r="I625" s="119">
        <v>880.44</v>
      </c>
      <c r="J625" s="119">
        <v>880.44</v>
      </c>
    </row>
    <row r="626" spans="1:10" ht="24">
      <c r="A626" s="8"/>
      <c r="B626" s="8"/>
      <c r="C626" s="80" t="s">
        <v>255</v>
      </c>
      <c r="D626" s="80" t="s">
        <v>310</v>
      </c>
      <c r="E626" s="80"/>
      <c r="F626" s="82"/>
      <c r="G626" s="81" t="s">
        <v>338</v>
      </c>
      <c r="H626" s="118">
        <f t="shared" ref="H626:J627" si="189">H627</f>
        <v>86565.684999999998</v>
      </c>
      <c r="I626" s="118">
        <f t="shared" si="189"/>
        <v>85255.28</v>
      </c>
      <c r="J626" s="118">
        <f t="shared" si="189"/>
        <v>85255.28</v>
      </c>
    </row>
    <row r="627" spans="1:10" ht="36">
      <c r="A627" s="8"/>
      <c r="B627" s="8"/>
      <c r="C627" s="7" t="s">
        <v>255</v>
      </c>
      <c r="D627" s="7" t="s">
        <v>310</v>
      </c>
      <c r="E627" s="7" t="s">
        <v>140</v>
      </c>
      <c r="F627" s="8"/>
      <c r="G627" s="34" t="s">
        <v>112</v>
      </c>
      <c r="H627" s="119">
        <f t="shared" si="189"/>
        <v>86565.684999999998</v>
      </c>
      <c r="I627" s="119">
        <f t="shared" si="189"/>
        <v>85255.28</v>
      </c>
      <c r="J627" s="119">
        <f t="shared" si="189"/>
        <v>85255.28</v>
      </c>
    </row>
    <row r="628" spans="1:10" ht="24">
      <c r="A628" s="8"/>
      <c r="B628" s="8"/>
      <c r="C628" s="7" t="s">
        <v>255</v>
      </c>
      <c r="D628" s="7" t="s">
        <v>310</v>
      </c>
      <c r="E628" s="7" t="s">
        <v>146</v>
      </c>
      <c r="F628" s="8"/>
      <c r="G628" s="34" t="s">
        <v>176</v>
      </c>
      <c r="H628" s="119">
        <f>H629+H642</f>
        <v>86565.684999999998</v>
      </c>
      <c r="I628" s="119">
        <f>I629+I642</f>
        <v>85255.28</v>
      </c>
      <c r="J628" s="119">
        <f>J629+J642</f>
        <v>85255.28</v>
      </c>
    </row>
    <row r="629" spans="1:10" ht="72">
      <c r="A629" s="8"/>
      <c r="B629" s="8"/>
      <c r="C629" s="7" t="s">
        <v>255</v>
      </c>
      <c r="D629" s="7" t="s">
        <v>310</v>
      </c>
      <c r="E629" s="7" t="s">
        <v>147</v>
      </c>
      <c r="F629" s="8"/>
      <c r="G629" s="34" t="s">
        <v>153</v>
      </c>
      <c r="H629" s="119">
        <f>H630+H639+H633+H636</f>
        <v>85817.684999999998</v>
      </c>
      <c r="I629" s="119">
        <f t="shared" ref="I629:J629" si="190">I630+I639+I633+I636</f>
        <v>84507.28</v>
      </c>
      <c r="J629" s="119">
        <f t="shared" si="190"/>
        <v>84507.28</v>
      </c>
    </row>
    <row r="630" spans="1:10" ht="36">
      <c r="A630" s="8"/>
      <c r="B630" s="8"/>
      <c r="C630" s="7" t="s">
        <v>255</v>
      </c>
      <c r="D630" s="7" t="s">
        <v>310</v>
      </c>
      <c r="E630" s="7" t="s">
        <v>472</v>
      </c>
      <c r="F630" s="8"/>
      <c r="G630" s="34" t="s">
        <v>543</v>
      </c>
      <c r="H630" s="119">
        <f t="shared" ref="H630:J631" si="191">H631</f>
        <v>70149.042000000001</v>
      </c>
      <c r="I630" s="119">
        <f t="shared" si="191"/>
        <v>69118.637000000002</v>
      </c>
      <c r="J630" s="119">
        <f t="shared" si="191"/>
        <v>69118.637000000002</v>
      </c>
    </row>
    <row r="631" spans="1:10" ht="48">
      <c r="A631" s="8"/>
      <c r="B631" s="8"/>
      <c r="C631" s="7" t="s">
        <v>255</v>
      </c>
      <c r="D631" s="7" t="s">
        <v>310</v>
      </c>
      <c r="E631" s="7" t="s">
        <v>472</v>
      </c>
      <c r="F631" s="20" t="s">
        <v>286</v>
      </c>
      <c r="G631" s="35" t="s">
        <v>653</v>
      </c>
      <c r="H631" s="119">
        <f t="shared" si="191"/>
        <v>70149.042000000001</v>
      </c>
      <c r="I631" s="119">
        <f t="shared" si="191"/>
        <v>69118.637000000002</v>
      </c>
      <c r="J631" s="119">
        <f t="shared" si="191"/>
        <v>69118.637000000002</v>
      </c>
    </row>
    <row r="632" spans="1:10" ht="84">
      <c r="A632" s="8"/>
      <c r="B632" s="8"/>
      <c r="C632" s="7" t="s">
        <v>255</v>
      </c>
      <c r="D632" s="7" t="s">
        <v>310</v>
      </c>
      <c r="E632" s="7" t="s">
        <v>472</v>
      </c>
      <c r="F632" s="8" t="s">
        <v>389</v>
      </c>
      <c r="G632" s="34" t="s">
        <v>627</v>
      </c>
      <c r="H632" s="119">
        <v>70149.042000000001</v>
      </c>
      <c r="I632" s="119">
        <v>69118.637000000002</v>
      </c>
      <c r="J632" s="119">
        <v>69118.637000000002</v>
      </c>
    </row>
    <row r="633" spans="1:10" ht="48">
      <c r="A633" s="8"/>
      <c r="B633" s="8"/>
      <c r="C633" s="7" t="s">
        <v>255</v>
      </c>
      <c r="D633" s="7" t="s">
        <v>310</v>
      </c>
      <c r="E633" s="7" t="s">
        <v>211</v>
      </c>
      <c r="F633" s="8"/>
      <c r="G633" s="34" t="s">
        <v>350</v>
      </c>
      <c r="H633" s="119">
        <f>H634</f>
        <v>15236.28</v>
      </c>
      <c r="I633" s="119">
        <f t="shared" ref="I633:J633" si="192">I634</f>
        <v>15236.28</v>
      </c>
      <c r="J633" s="119">
        <f t="shared" si="192"/>
        <v>15236.28</v>
      </c>
    </row>
    <row r="634" spans="1:10" ht="60">
      <c r="A634" s="8"/>
      <c r="B634" s="8"/>
      <c r="C634" s="7" t="s">
        <v>255</v>
      </c>
      <c r="D634" s="7" t="s">
        <v>310</v>
      </c>
      <c r="E634" s="7" t="s">
        <v>211</v>
      </c>
      <c r="F634" s="17" t="s">
        <v>286</v>
      </c>
      <c r="G634" s="35" t="s">
        <v>287</v>
      </c>
      <c r="H634" s="119">
        <f>H635</f>
        <v>15236.28</v>
      </c>
      <c r="I634" s="119">
        <f t="shared" ref="I634:J634" si="193">I635</f>
        <v>15236.28</v>
      </c>
      <c r="J634" s="119">
        <f t="shared" si="193"/>
        <v>15236.28</v>
      </c>
    </row>
    <row r="635" spans="1:10" ht="84">
      <c r="A635" s="8"/>
      <c r="B635" s="8"/>
      <c r="C635" s="7" t="s">
        <v>255</v>
      </c>
      <c r="D635" s="7" t="s">
        <v>310</v>
      </c>
      <c r="E635" s="7" t="s">
        <v>211</v>
      </c>
      <c r="F635" s="8" t="s">
        <v>389</v>
      </c>
      <c r="G635" s="34" t="s">
        <v>627</v>
      </c>
      <c r="H635" s="119">
        <v>15236.28</v>
      </c>
      <c r="I635" s="119">
        <v>15236.28</v>
      </c>
      <c r="J635" s="119">
        <v>15236.28</v>
      </c>
    </row>
    <row r="636" spans="1:10" ht="60">
      <c r="A636" s="8"/>
      <c r="B636" s="8"/>
      <c r="C636" s="7" t="s">
        <v>255</v>
      </c>
      <c r="D636" s="7" t="s">
        <v>310</v>
      </c>
      <c r="E636" s="7" t="s">
        <v>212</v>
      </c>
      <c r="F636" s="8"/>
      <c r="G636" s="34" t="s">
        <v>351</v>
      </c>
      <c r="H636" s="119">
        <f>H637</f>
        <v>152.363</v>
      </c>
      <c r="I636" s="119">
        <f t="shared" ref="I636:J636" si="194">I637</f>
        <v>152.363</v>
      </c>
      <c r="J636" s="119">
        <f t="shared" si="194"/>
        <v>152.363</v>
      </c>
    </row>
    <row r="637" spans="1:10" ht="60">
      <c r="A637" s="8"/>
      <c r="B637" s="8"/>
      <c r="C637" s="7" t="s">
        <v>255</v>
      </c>
      <c r="D637" s="7" t="s">
        <v>310</v>
      </c>
      <c r="E637" s="7" t="s">
        <v>212</v>
      </c>
      <c r="F637" s="17" t="s">
        <v>286</v>
      </c>
      <c r="G637" s="35" t="s">
        <v>287</v>
      </c>
      <c r="H637" s="119">
        <f>H638</f>
        <v>152.363</v>
      </c>
      <c r="I637" s="119">
        <f t="shared" ref="I637:J637" si="195">I638</f>
        <v>152.363</v>
      </c>
      <c r="J637" s="119">
        <f t="shared" si="195"/>
        <v>152.363</v>
      </c>
    </row>
    <row r="638" spans="1:10" ht="84">
      <c r="A638" s="8"/>
      <c r="B638" s="8"/>
      <c r="C638" s="7" t="s">
        <v>255</v>
      </c>
      <c r="D638" s="7" t="s">
        <v>310</v>
      </c>
      <c r="E638" s="7" t="s">
        <v>212</v>
      </c>
      <c r="F638" s="8" t="s">
        <v>389</v>
      </c>
      <c r="G638" s="34" t="s">
        <v>627</v>
      </c>
      <c r="H638" s="119">
        <v>152.363</v>
      </c>
      <c r="I638" s="119">
        <v>152.363</v>
      </c>
      <c r="J638" s="119">
        <v>152.363</v>
      </c>
    </row>
    <row r="639" spans="1:10" ht="36">
      <c r="A639" s="8"/>
      <c r="B639" s="8"/>
      <c r="C639" s="7" t="s">
        <v>255</v>
      </c>
      <c r="D639" s="7" t="s">
        <v>310</v>
      </c>
      <c r="E639" s="7" t="s">
        <v>577</v>
      </c>
      <c r="F639" s="8"/>
      <c r="G639" s="34" t="s">
        <v>576</v>
      </c>
      <c r="H639" s="119">
        <f t="shared" ref="H639:J640" si="196">H640</f>
        <v>280</v>
      </c>
      <c r="I639" s="119">
        <f t="shared" si="196"/>
        <v>0</v>
      </c>
      <c r="J639" s="119">
        <f t="shared" si="196"/>
        <v>0</v>
      </c>
    </row>
    <row r="640" spans="1:10" ht="60">
      <c r="A640" s="8"/>
      <c r="B640" s="8"/>
      <c r="C640" s="7" t="s">
        <v>255</v>
      </c>
      <c r="D640" s="7" t="s">
        <v>310</v>
      </c>
      <c r="E640" s="7" t="s">
        <v>577</v>
      </c>
      <c r="F640" s="17" t="s">
        <v>286</v>
      </c>
      <c r="G640" s="35" t="s">
        <v>287</v>
      </c>
      <c r="H640" s="119">
        <f t="shared" si="196"/>
        <v>280</v>
      </c>
      <c r="I640" s="119">
        <f t="shared" si="196"/>
        <v>0</v>
      </c>
      <c r="J640" s="119">
        <f t="shared" si="196"/>
        <v>0</v>
      </c>
    </row>
    <row r="641" spans="1:10" ht="24">
      <c r="A641" s="8"/>
      <c r="B641" s="8"/>
      <c r="C641" s="7" t="s">
        <v>255</v>
      </c>
      <c r="D641" s="7" t="s">
        <v>310</v>
      </c>
      <c r="E641" s="7" t="s">
        <v>577</v>
      </c>
      <c r="F641" s="8">
        <v>612</v>
      </c>
      <c r="G641" s="34" t="s">
        <v>536</v>
      </c>
      <c r="H641" s="119">
        <v>280</v>
      </c>
      <c r="I641" s="119">
        <v>0</v>
      </c>
      <c r="J641" s="119">
        <v>0</v>
      </c>
    </row>
    <row r="642" spans="1:10" ht="48">
      <c r="A642" s="8"/>
      <c r="B642" s="8"/>
      <c r="C642" s="7" t="s">
        <v>255</v>
      </c>
      <c r="D642" s="7" t="s">
        <v>310</v>
      </c>
      <c r="E642" s="7" t="s">
        <v>513</v>
      </c>
      <c r="F642" s="8"/>
      <c r="G642" s="70" t="s">
        <v>177</v>
      </c>
      <c r="H642" s="119">
        <f>H643</f>
        <v>748</v>
      </c>
      <c r="I642" s="119">
        <f t="shared" ref="I642:J644" si="197">I643</f>
        <v>748</v>
      </c>
      <c r="J642" s="119">
        <f t="shared" si="197"/>
        <v>748</v>
      </c>
    </row>
    <row r="643" spans="1:10" ht="60">
      <c r="A643" s="8"/>
      <c r="B643" s="8"/>
      <c r="C643" s="7" t="s">
        <v>255</v>
      </c>
      <c r="D643" s="7" t="s">
        <v>310</v>
      </c>
      <c r="E643" s="7" t="s">
        <v>474</v>
      </c>
      <c r="F643" s="8"/>
      <c r="G643" s="70" t="s">
        <v>208</v>
      </c>
      <c r="H643" s="119">
        <f>H644</f>
        <v>748</v>
      </c>
      <c r="I643" s="119">
        <f t="shared" si="197"/>
        <v>748</v>
      </c>
      <c r="J643" s="119">
        <f t="shared" si="197"/>
        <v>748</v>
      </c>
    </row>
    <row r="644" spans="1:10" ht="48">
      <c r="A644" s="8"/>
      <c r="B644" s="8"/>
      <c r="C644" s="7" t="s">
        <v>255</v>
      </c>
      <c r="D644" s="7" t="s">
        <v>310</v>
      </c>
      <c r="E644" s="7" t="s">
        <v>474</v>
      </c>
      <c r="F644" s="20" t="s">
        <v>286</v>
      </c>
      <c r="G644" s="35" t="s">
        <v>653</v>
      </c>
      <c r="H644" s="119">
        <f>H645</f>
        <v>748</v>
      </c>
      <c r="I644" s="119">
        <f t="shared" si="197"/>
        <v>748</v>
      </c>
      <c r="J644" s="119">
        <f t="shared" si="197"/>
        <v>748</v>
      </c>
    </row>
    <row r="645" spans="1:10" ht="84">
      <c r="A645" s="8"/>
      <c r="B645" s="8"/>
      <c r="C645" s="7" t="s">
        <v>255</v>
      </c>
      <c r="D645" s="7" t="s">
        <v>310</v>
      </c>
      <c r="E645" s="7" t="s">
        <v>474</v>
      </c>
      <c r="F645" s="8" t="s">
        <v>389</v>
      </c>
      <c r="G645" s="34" t="s">
        <v>627</v>
      </c>
      <c r="H645" s="119">
        <v>748</v>
      </c>
      <c r="I645" s="119">
        <v>748</v>
      </c>
      <c r="J645" s="119">
        <v>748</v>
      </c>
    </row>
    <row r="646" spans="1:10" ht="36">
      <c r="A646" s="8"/>
      <c r="B646" s="8"/>
      <c r="C646" s="82" t="s">
        <v>255</v>
      </c>
      <c r="D646" s="82" t="s">
        <v>26</v>
      </c>
      <c r="E646" s="80"/>
      <c r="F646" s="82"/>
      <c r="G646" s="81" t="s">
        <v>348</v>
      </c>
      <c r="H646" s="118">
        <f t="shared" ref="H646:J647" si="198">H647</f>
        <v>200</v>
      </c>
      <c r="I646" s="118">
        <f t="shared" si="198"/>
        <v>200</v>
      </c>
      <c r="J646" s="118">
        <f t="shared" si="198"/>
        <v>200</v>
      </c>
    </row>
    <row r="647" spans="1:10" ht="36">
      <c r="A647" s="8"/>
      <c r="B647" s="8"/>
      <c r="C647" s="8" t="s">
        <v>255</v>
      </c>
      <c r="D647" s="8" t="s">
        <v>26</v>
      </c>
      <c r="E647" s="7" t="s">
        <v>140</v>
      </c>
      <c r="F647" s="8"/>
      <c r="G647" s="34" t="s">
        <v>667</v>
      </c>
      <c r="H647" s="119">
        <f t="shared" si="198"/>
        <v>200</v>
      </c>
      <c r="I647" s="119">
        <f t="shared" si="198"/>
        <v>200</v>
      </c>
      <c r="J647" s="119">
        <f t="shared" si="198"/>
        <v>200</v>
      </c>
    </row>
    <row r="648" spans="1:10" ht="48">
      <c r="A648" s="8"/>
      <c r="B648" s="8"/>
      <c r="C648" s="8" t="s">
        <v>255</v>
      </c>
      <c r="D648" s="8" t="s">
        <v>26</v>
      </c>
      <c r="E648" s="7" t="s">
        <v>148</v>
      </c>
      <c r="F648" s="17"/>
      <c r="G648" s="34" t="s">
        <v>304</v>
      </c>
      <c r="H648" s="119">
        <f>H650</f>
        <v>200</v>
      </c>
      <c r="I648" s="119">
        <f>I650</f>
        <v>200</v>
      </c>
      <c r="J648" s="119">
        <f>J650</f>
        <v>200</v>
      </c>
    </row>
    <row r="649" spans="1:10" ht="48">
      <c r="A649" s="8"/>
      <c r="B649" s="8"/>
      <c r="C649" s="8" t="s">
        <v>255</v>
      </c>
      <c r="D649" s="8" t="s">
        <v>26</v>
      </c>
      <c r="E649" s="7" t="s">
        <v>149</v>
      </c>
      <c r="F649" s="17"/>
      <c r="G649" s="34" t="s">
        <v>152</v>
      </c>
      <c r="H649" s="119">
        <f>H650</f>
        <v>200</v>
      </c>
      <c r="I649" s="119">
        <f t="shared" ref="I649:J651" si="199">I650</f>
        <v>200</v>
      </c>
      <c r="J649" s="119">
        <f t="shared" si="199"/>
        <v>200</v>
      </c>
    </row>
    <row r="650" spans="1:10" ht="36">
      <c r="A650" s="8"/>
      <c r="B650" s="8"/>
      <c r="C650" s="8" t="s">
        <v>255</v>
      </c>
      <c r="D650" s="8" t="s">
        <v>26</v>
      </c>
      <c r="E650" s="7" t="s">
        <v>483</v>
      </c>
      <c r="F650" s="18"/>
      <c r="G650" s="36" t="s">
        <v>116</v>
      </c>
      <c r="H650" s="119">
        <f>H651</f>
        <v>200</v>
      </c>
      <c r="I650" s="119">
        <f t="shared" si="199"/>
        <v>200</v>
      </c>
      <c r="J650" s="119">
        <f t="shared" si="199"/>
        <v>200</v>
      </c>
    </row>
    <row r="651" spans="1:10" ht="48">
      <c r="A651" s="8"/>
      <c r="B651" s="8"/>
      <c r="C651" s="8" t="s">
        <v>255</v>
      </c>
      <c r="D651" s="8" t="s">
        <v>26</v>
      </c>
      <c r="E651" s="7" t="s">
        <v>483</v>
      </c>
      <c r="F651" s="20" t="s">
        <v>286</v>
      </c>
      <c r="G651" s="35" t="s">
        <v>653</v>
      </c>
      <c r="H651" s="119">
        <f>H652</f>
        <v>200</v>
      </c>
      <c r="I651" s="119">
        <f t="shared" si="199"/>
        <v>200</v>
      </c>
      <c r="J651" s="119">
        <f t="shared" si="199"/>
        <v>200</v>
      </c>
    </row>
    <row r="652" spans="1:10" ht="84">
      <c r="A652" s="8"/>
      <c r="B652" s="8"/>
      <c r="C652" s="8" t="s">
        <v>255</v>
      </c>
      <c r="D652" s="8" t="s">
        <v>26</v>
      </c>
      <c r="E652" s="7" t="s">
        <v>483</v>
      </c>
      <c r="F652" s="8" t="s">
        <v>289</v>
      </c>
      <c r="G652" s="34" t="s">
        <v>627</v>
      </c>
      <c r="H652" s="119">
        <v>200</v>
      </c>
      <c r="I652" s="119">
        <v>200</v>
      </c>
      <c r="J652" s="119">
        <v>200</v>
      </c>
    </row>
    <row r="653" spans="1:10">
      <c r="A653" s="8"/>
      <c r="B653" s="8"/>
      <c r="C653" s="82" t="s">
        <v>255</v>
      </c>
      <c r="D653" s="82" t="s">
        <v>255</v>
      </c>
      <c r="E653" s="80"/>
      <c r="F653" s="82"/>
      <c r="G653" s="104" t="s">
        <v>300</v>
      </c>
      <c r="H653" s="118">
        <f t="shared" ref="H653:J655" si="200">H654</f>
        <v>11367.157999999999</v>
      </c>
      <c r="I653" s="118">
        <f t="shared" si="200"/>
        <v>11367.157999999999</v>
      </c>
      <c r="J653" s="118">
        <f t="shared" si="200"/>
        <v>11367.157999999999</v>
      </c>
    </row>
    <row r="654" spans="1:10" ht="36">
      <c r="A654" s="8"/>
      <c r="B654" s="8"/>
      <c r="C654" s="8" t="s">
        <v>255</v>
      </c>
      <c r="D654" s="8" t="s">
        <v>255</v>
      </c>
      <c r="E654" s="7" t="s">
        <v>140</v>
      </c>
      <c r="F654" s="8"/>
      <c r="G654" s="34" t="s">
        <v>112</v>
      </c>
      <c r="H654" s="119">
        <f t="shared" si="200"/>
        <v>11367.157999999999</v>
      </c>
      <c r="I654" s="119">
        <f t="shared" si="200"/>
        <v>11367.157999999999</v>
      </c>
      <c r="J654" s="119">
        <f t="shared" si="200"/>
        <v>11367.157999999999</v>
      </c>
    </row>
    <row r="655" spans="1:10" ht="36">
      <c r="A655" s="8"/>
      <c r="B655" s="8"/>
      <c r="C655" s="8" t="s">
        <v>255</v>
      </c>
      <c r="D655" s="8" t="s">
        <v>255</v>
      </c>
      <c r="E655" s="7" t="s">
        <v>384</v>
      </c>
      <c r="F655" s="8"/>
      <c r="G655" s="34" t="s">
        <v>386</v>
      </c>
      <c r="H655" s="119">
        <f>H656</f>
        <v>11367.157999999999</v>
      </c>
      <c r="I655" s="119">
        <f t="shared" si="200"/>
        <v>11367.157999999999</v>
      </c>
      <c r="J655" s="119">
        <f t="shared" si="200"/>
        <v>11367.157999999999</v>
      </c>
    </row>
    <row r="656" spans="1:10" ht="48">
      <c r="A656" s="8"/>
      <c r="B656" s="8"/>
      <c r="C656" s="8" t="s">
        <v>255</v>
      </c>
      <c r="D656" s="8" t="s">
        <v>255</v>
      </c>
      <c r="E656" s="7" t="s">
        <v>385</v>
      </c>
      <c r="F656" s="8"/>
      <c r="G656" s="34" t="s">
        <v>387</v>
      </c>
      <c r="H656" s="119">
        <f>H660+H657</f>
        <v>11367.157999999999</v>
      </c>
      <c r="I656" s="119">
        <f t="shared" ref="I656:J656" si="201">I660+I657</f>
        <v>11367.157999999999</v>
      </c>
      <c r="J656" s="119">
        <f t="shared" si="201"/>
        <v>11367.157999999999</v>
      </c>
    </row>
    <row r="657" spans="1:10" ht="36">
      <c r="A657" s="8"/>
      <c r="B657" s="8"/>
      <c r="C657" s="8" t="s">
        <v>255</v>
      </c>
      <c r="D657" s="8" t="s">
        <v>255</v>
      </c>
      <c r="E657" s="7" t="s">
        <v>77</v>
      </c>
      <c r="F657" s="8"/>
      <c r="G657" s="34" t="s">
        <v>78</v>
      </c>
      <c r="H657" s="119">
        <f>H658</f>
        <v>6004.3</v>
      </c>
      <c r="I657" s="119">
        <f t="shared" ref="I657:J658" si="202">I658</f>
        <v>6004.3</v>
      </c>
      <c r="J657" s="119">
        <f t="shared" si="202"/>
        <v>6004.3</v>
      </c>
    </row>
    <row r="658" spans="1:10" ht="60">
      <c r="A658" s="8"/>
      <c r="B658" s="8"/>
      <c r="C658" s="8" t="s">
        <v>255</v>
      </c>
      <c r="D658" s="8" t="s">
        <v>255</v>
      </c>
      <c r="E658" s="7" t="s">
        <v>77</v>
      </c>
      <c r="F658" s="17" t="s">
        <v>286</v>
      </c>
      <c r="G658" s="35" t="s">
        <v>287</v>
      </c>
      <c r="H658" s="119">
        <f>H659</f>
        <v>6004.3</v>
      </c>
      <c r="I658" s="119">
        <f t="shared" si="202"/>
        <v>6004.3</v>
      </c>
      <c r="J658" s="119">
        <f t="shared" si="202"/>
        <v>6004.3</v>
      </c>
    </row>
    <row r="659" spans="1:10" ht="84">
      <c r="A659" s="8"/>
      <c r="B659" s="8"/>
      <c r="C659" s="8" t="s">
        <v>255</v>
      </c>
      <c r="D659" s="8" t="s">
        <v>255</v>
      </c>
      <c r="E659" s="7" t="s">
        <v>77</v>
      </c>
      <c r="F659" s="8" t="s">
        <v>389</v>
      </c>
      <c r="G659" s="34" t="s">
        <v>627</v>
      </c>
      <c r="H659" s="119">
        <v>6004.3</v>
      </c>
      <c r="I659" s="119">
        <v>6004.3</v>
      </c>
      <c r="J659" s="119">
        <v>6004.3</v>
      </c>
    </row>
    <row r="660" spans="1:10" ht="24">
      <c r="A660" s="8"/>
      <c r="B660" s="8"/>
      <c r="C660" s="8" t="s">
        <v>255</v>
      </c>
      <c r="D660" s="8" t="s">
        <v>255</v>
      </c>
      <c r="E660" s="7" t="s">
        <v>484</v>
      </c>
      <c r="F660" s="8"/>
      <c r="G660" s="34" t="s">
        <v>117</v>
      </c>
      <c r="H660" s="119">
        <f t="shared" ref="H660:J661" si="203">H661</f>
        <v>5362.8580000000002</v>
      </c>
      <c r="I660" s="119">
        <f t="shared" si="203"/>
        <v>5362.8580000000002</v>
      </c>
      <c r="J660" s="119">
        <f t="shared" si="203"/>
        <v>5362.8580000000002</v>
      </c>
    </row>
    <row r="661" spans="1:10" ht="48">
      <c r="A661" s="8"/>
      <c r="B661" s="8"/>
      <c r="C661" s="8" t="s">
        <v>255</v>
      </c>
      <c r="D661" s="8" t="s">
        <v>255</v>
      </c>
      <c r="E661" s="7" t="s">
        <v>484</v>
      </c>
      <c r="F661" s="20" t="s">
        <v>286</v>
      </c>
      <c r="G661" s="35" t="s">
        <v>653</v>
      </c>
      <c r="H661" s="119">
        <f t="shared" si="203"/>
        <v>5362.8580000000002</v>
      </c>
      <c r="I661" s="119">
        <f t="shared" si="203"/>
        <v>5362.8580000000002</v>
      </c>
      <c r="J661" s="119">
        <f t="shared" si="203"/>
        <v>5362.8580000000002</v>
      </c>
    </row>
    <row r="662" spans="1:10" ht="84">
      <c r="A662" s="8"/>
      <c r="B662" s="8"/>
      <c r="C662" s="8" t="s">
        <v>255</v>
      </c>
      <c r="D662" s="8" t="s">
        <v>255</v>
      </c>
      <c r="E662" s="7" t="s">
        <v>484</v>
      </c>
      <c r="F662" s="8" t="s">
        <v>389</v>
      </c>
      <c r="G662" s="34" t="s">
        <v>627</v>
      </c>
      <c r="H662" s="119">
        <v>5362.8580000000002</v>
      </c>
      <c r="I662" s="119">
        <v>5362.8580000000002</v>
      </c>
      <c r="J662" s="119">
        <v>5362.8580000000002</v>
      </c>
    </row>
    <row r="663" spans="1:10" ht="24">
      <c r="A663" s="8"/>
      <c r="B663" s="8"/>
      <c r="C663" s="82" t="s">
        <v>255</v>
      </c>
      <c r="D663" s="82" t="s">
        <v>254</v>
      </c>
      <c r="E663" s="80"/>
      <c r="F663" s="82"/>
      <c r="G663" s="81" t="s">
        <v>544</v>
      </c>
      <c r="H663" s="118">
        <f>H664</f>
        <v>12816.65</v>
      </c>
      <c r="I663" s="118">
        <f>I664</f>
        <v>9129.65</v>
      </c>
      <c r="J663" s="118">
        <f>J664</f>
        <v>9129.65</v>
      </c>
    </row>
    <row r="664" spans="1:10" ht="36">
      <c r="A664" s="8"/>
      <c r="B664" s="8"/>
      <c r="C664" s="8" t="s">
        <v>255</v>
      </c>
      <c r="D664" s="8" t="s">
        <v>254</v>
      </c>
      <c r="E664" s="7" t="s">
        <v>140</v>
      </c>
      <c r="F664" s="8"/>
      <c r="G664" s="34" t="s">
        <v>112</v>
      </c>
      <c r="H664" s="119">
        <f t="shared" ref="H664:J665" si="204">H665</f>
        <v>12816.65</v>
      </c>
      <c r="I664" s="119">
        <f t="shared" si="204"/>
        <v>9129.65</v>
      </c>
      <c r="J664" s="119">
        <f t="shared" si="204"/>
        <v>9129.65</v>
      </c>
    </row>
    <row r="665" spans="1:10">
      <c r="A665" s="8"/>
      <c r="B665" s="8"/>
      <c r="C665" s="8" t="s">
        <v>255</v>
      </c>
      <c r="D665" s="8" t="s">
        <v>254</v>
      </c>
      <c r="E665" s="7" t="s">
        <v>150</v>
      </c>
      <c r="F665" s="8"/>
      <c r="G665" s="34" t="s">
        <v>547</v>
      </c>
      <c r="H665" s="119">
        <f t="shared" si="204"/>
        <v>12816.65</v>
      </c>
      <c r="I665" s="119">
        <f t="shared" si="204"/>
        <v>9129.65</v>
      </c>
      <c r="J665" s="119">
        <f t="shared" si="204"/>
        <v>9129.65</v>
      </c>
    </row>
    <row r="666" spans="1:10" ht="36">
      <c r="A666" s="8"/>
      <c r="B666" s="8"/>
      <c r="C666" s="8" t="s">
        <v>255</v>
      </c>
      <c r="D666" s="8" t="s">
        <v>254</v>
      </c>
      <c r="E666" s="7" t="s">
        <v>151</v>
      </c>
      <c r="F666" s="8"/>
      <c r="G666" s="34" t="s">
        <v>379</v>
      </c>
      <c r="H666" s="119">
        <f>H667+H674+H679+H682</f>
        <v>12816.65</v>
      </c>
      <c r="I666" s="119">
        <f>I667+I674+I679+I682</f>
        <v>9129.65</v>
      </c>
      <c r="J666" s="119">
        <f>J667+J674+J679+J682</f>
        <v>9129.65</v>
      </c>
    </row>
    <row r="667" spans="1:10" ht="48">
      <c r="A667" s="8"/>
      <c r="B667" s="8"/>
      <c r="C667" s="8" t="s">
        <v>255</v>
      </c>
      <c r="D667" s="8" t="s">
        <v>254</v>
      </c>
      <c r="E667" s="7" t="s">
        <v>489</v>
      </c>
      <c r="F667" s="8"/>
      <c r="G667" s="34" t="s">
        <v>548</v>
      </c>
      <c r="H667" s="119">
        <f>H668+H672</f>
        <v>6209.51</v>
      </c>
      <c r="I667" s="119">
        <f>I668+I672</f>
        <v>6209.51</v>
      </c>
      <c r="J667" s="119">
        <f>J668+J672</f>
        <v>6209.51</v>
      </c>
    </row>
    <row r="668" spans="1:10" ht="96">
      <c r="A668" s="8"/>
      <c r="B668" s="8"/>
      <c r="C668" s="8" t="s">
        <v>255</v>
      </c>
      <c r="D668" s="8" t="s">
        <v>254</v>
      </c>
      <c r="E668" s="7" t="s">
        <v>489</v>
      </c>
      <c r="F668" s="17" t="s">
        <v>549</v>
      </c>
      <c r="G668" s="35" t="s">
        <v>550</v>
      </c>
      <c r="H668" s="119">
        <f>H669+H670+H671</f>
        <v>6061.51</v>
      </c>
      <c r="I668" s="119">
        <f>I669+I670+I671</f>
        <v>6061.51</v>
      </c>
      <c r="J668" s="119">
        <f>J669+J670+J671</f>
        <v>6061.51</v>
      </c>
    </row>
    <row r="669" spans="1:10" ht="36">
      <c r="A669" s="8"/>
      <c r="B669" s="8"/>
      <c r="C669" s="8" t="s">
        <v>255</v>
      </c>
      <c r="D669" s="8" t="s">
        <v>254</v>
      </c>
      <c r="E669" s="7" t="s">
        <v>489</v>
      </c>
      <c r="F669" s="18" t="s">
        <v>551</v>
      </c>
      <c r="G669" s="36" t="s">
        <v>178</v>
      </c>
      <c r="H669" s="119">
        <v>3793.34</v>
      </c>
      <c r="I669" s="119">
        <v>3793.34</v>
      </c>
      <c r="J669" s="119">
        <v>3793.34</v>
      </c>
    </row>
    <row r="670" spans="1:10" ht="24">
      <c r="A670" s="8"/>
      <c r="B670" s="8"/>
      <c r="C670" s="8" t="s">
        <v>255</v>
      </c>
      <c r="D670" s="8" t="s">
        <v>254</v>
      </c>
      <c r="E670" s="7" t="s">
        <v>489</v>
      </c>
      <c r="F670" s="18" t="s">
        <v>552</v>
      </c>
      <c r="G670" s="36" t="s">
        <v>553</v>
      </c>
      <c r="H670" s="119">
        <v>862.2</v>
      </c>
      <c r="I670" s="119">
        <v>862.2</v>
      </c>
      <c r="J670" s="119">
        <v>862.2</v>
      </c>
    </row>
    <row r="671" spans="1:10" ht="72">
      <c r="A671" s="8"/>
      <c r="B671" s="8"/>
      <c r="C671" s="8" t="s">
        <v>255</v>
      </c>
      <c r="D671" s="8" t="s">
        <v>254</v>
      </c>
      <c r="E671" s="7" t="s">
        <v>489</v>
      </c>
      <c r="F671" s="18">
        <v>129</v>
      </c>
      <c r="G671" s="36" t="s">
        <v>180</v>
      </c>
      <c r="H671" s="119">
        <v>1405.97</v>
      </c>
      <c r="I671" s="119">
        <v>1405.97</v>
      </c>
      <c r="J671" s="119">
        <v>1405.97</v>
      </c>
    </row>
    <row r="672" spans="1:10" ht="36">
      <c r="A672" s="8"/>
      <c r="B672" s="8"/>
      <c r="C672" s="8" t="s">
        <v>255</v>
      </c>
      <c r="D672" s="8" t="s">
        <v>254</v>
      </c>
      <c r="E672" s="7" t="s">
        <v>489</v>
      </c>
      <c r="F672" s="17" t="s">
        <v>246</v>
      </c>
      <c r="G672" s="35" t="s">
        <v>655</v>
      </c>
      <c r="H672" s="119">
        <f>H673</f>
        <v>148</v>
      </c>
      <c r="I672" s="119">
        <f>I673</f>
        <v>148</v>
      </c>
      <c r="J672" s="119">
        <f>J673</f>
        <v>148</v>
      </c>
    </row>
    <row r="673" spans="1:10" ht="24">
      <c r="A673" s="8"/>
      <c r="B673" s="8"/>
      <c r="C673" s="8" t="s">
        <v>255</v>
      </c>
      <c r="D673" s="8" t="s">
        <v>254</v>
      </c>
      <c r="E673" s="7" t="s">
        <v>489</v>
      </c>
      <c r="F673" s="8" t="s">
        <v>248</v>
      </c>
      <c r="G673" s="34" t="s">
        <v>652</v>
      </c>
      <c r="H673" s="119">
        <v>148</v>
      </c>
      <c r="I673" s="119">
        <v>148</v>
      </c>
      <c r="J673" s="119">
        <v>148</v>
      </c>
    </row>
    <row r="674" spans="1:10" ht="72">
      <c r="A674" s="8"/>
      <c r="B674" s="8"/>
      <c r="C674" s="8" t="s">
        <v>255</v>
      </c>
      <c r="D674" s="8" t="s">
        <v>254</v>
      </c>
      <c r="E674" s="7" t="s">
        <v>490</v>
      </c>
      <c r="F674" s="18"/>
      <c r="G674" s="36" t="s">
        <v>514</v>
      </c>
      <c r="H674" s="119">
        <f>H675</f>
        <v>2307.14</v>
      </c>
      <c r="I674" s="119">
        <f>I675</f>
        <v>2307.14</v>
      </c>
      <c r="J674" s="119">
        <f>J675</f>
        <v>2307.14</v>
      </c>
    </row>
    <row r="675" spans="1:10" ht="96">
      <c r="A675" s="8"/>
      <c r="B675" s="8"/>
      <c r="C675" s="8" t="s">
        <v>255</v>
      </c>
      <c r="D675" s="8" t="s">
        <v>254</v>
      </c>
      <c r="E675" s="7" t="s">
        <v>490</v>
      </c>
      <c r="F675" s="17" t="s">
        <v>549</v>
      </c>
      <c r="G675" s="35" t="s">
        <v>550</v>
      </c>
      <c r="H675" s="119">
        <f>H676+H677+H678</f>
        <v>2307.14</v>
      </c>
      <c r="I675" s="119">
        <f>I676+I677+I678</f>
        <v>2307.14</v>
      </c>
      <c r="J675" s="119">
        <f>J676+J677+J678</f>
        <v>2307.14</v>
      </c>
    </row>
    <row r="676" spans="1:10" ht="36">
      <c r="A676" s="8"/>
      <c r="B676" s="8"/>
      <c r="C676" s="8" t="s">
        <v>255</v>
      </c>
      <c r="D676" s="8" t="s">
        <v>254</v>
      </c>
      <c r="E676" s="7" t="s">
        <v>490</v>
      </c>
      <c r="F676" s="18" t="s">
        <v>551</v>
      </c>
      <c r="G676" s="36" t="s">
        <v>178</v>
      </c>
      <c r="H676" s="119">
        <v>1485</v>
      </c>
      <c r="I676" s="119">
        <v>1485</v>
      </c>
      <c r="J676" s="119">
        <v>1485</v>
      </c>
    </row>
    <row r="677" spans="1:10" ht="24">
      <c r="A677" s="8"/>
      <c r="B677" s="8"/>
      <c r="C677" s="8" t="s">
        <v>255</v>
      </c>
      <c r="D677" s="8" t="s">
        <v>254</v>
      </c>
      <c r="E677" s="7" t="s">
        <v>490</v>
      </c>
      <c r="F677" s="18" t="s">
        <v>552</v>
      </c>
      <c r="G677" s="36" t="s">
        <v>553</v>
      </c>
      <c r="H677" s="119">
        <v>287</v>
      </c>
      <c r="I677" s="119">
        <v>287</v>
      </c>
      <c r="J677" s="119">
        <v>287</v>
      </c>
    </row>
    <row r="678" spans="1:10" ht="72">
      <c r="A678" s="8"/>
      <c r="B678" s="8"/>
      <c r="C678" s="8" t="s">
        <v>255</v>
      </c>
      <c r="D678" s="8" t="s">
        <v>254</v>
      </c>
      <c r="E678" s="7" t="s">
        <v>490</v>
      </c>
      <c r="F678" s="18">
        <v>129</v>
      </c>
      <c r="G678" s="36" t="s">
        <v>180</v>
      </c>
      <c r="H678" s="119">
        <v>535.14</v>
      </c>
      <c r="I678" s="119">
        <v>535.14</v>
      </c>
      <c r="J678" s="119">
        <v>535.14</v>
      </c>
    </row>
    <row r="679" spans="1:10" ht="36">
      <c r="A679" s="8"/>
      <c r="B679" s="8"/>
      <c r="C679" s="8" t="s">
        <v>255</v>
      </c>
      <c r="D679" s="8" t="s">
        <v>254</v>
      </c>
      <c r="E679" s="7" t="s">
        <v>491</v>
      </c>
      <c r="F679" s="8"/>
      <c r="G679" s="34" t="s">
        <v>222</v>
      </c>
      <c r="H679" s="119">
        <f t="shared" ref="H679:J680" si="205">H680</f>
        <v>300</v>
      </c>
      <c r="I679" s="119">
        <f t="shared" si="205"/>
        <v>613</v>
      </c>
      <c r="J679" s="119">
        <f t="shared" si="205"/>
        <v>613</v>
      </c>
    </row>
    <row r="680" spans="1:10" ht="36">
      <c r="A680" s="8"/>
      <c r="B680" s="8"/>
      <c r="C680" s="8" t="s">
        <v>255</v>
      </c>
      <c r="D680" s="8" t="s">
        <v>254</v>
      </c>
      <c r="E680" s="7" t="s">
        <v>491</v>
      </c>
      <c r="F680" s="17" t="s">
        <v>246</v>
      </c>
      <c r="G680" s="35" t="s">
        <v>655</v>
      </c>
      <c r="H680" s="119">
        <f t="shared" si="205"/>
        <v>300</v>
      </c>
      <c r="I680" s="119">
        <f t="shared" si="205"/>
        <v>613</v>
      </c>
      <c r="J680" s="119">
        <f t="shared" si="205"/>
        <v>613</v>
      </c>
    </row>
    <row r="681" spans="1:10" ht="24">
      <c r="A681" s="8"/>
      <c r="B681" s="8"/>
      <c r="C681" s="8" t="s">
        <v>255</v>
      </c>
      <c r="D681" s="8" t="s">
        <v>254</v>
      </c>
      <c r="E681" s="7" t="s">
        <v>491</v>
      </c>
      <c r="F681" s="8" t="s">
        <v>248</v>
      </c>
      <c r="G681" s="34" t="s">
        <v>652</v>
      </c>
      <c r="H681" s="119">
        <v>300</v>
      </c>
      <c r="I681" s="119">
        <v>613</v>
      </c>
      <c r="J681" s="119">
        <v>613</v>
      </c>
    </row>
    <row r="682" spans="1:10" ht="48">
      <c r="A682" s="8"/>
      <c r="B682" s="11"/>
      <c r="C682" s="8" t="s">
        <v>255</v>
      </c>
      <c r="D682" s="8" t="s">
        <v>254</v>
      </c>
      <c r="E682" s="7" t="s">
        <v>365</v>
      </c>
      <c r="F682" s="8"/>
      <c r="G682" s="34" t="s">
        <v>207</v>
      </c>
      <c r="H682" s="119">
        <f t="shared" ref="H682:J683" si="206">H683</f>
        <v>4000</v>
      </c>
      <c r="I682" s="119">
        <f t="shared" si="206"/>
        <v>0</v>
      </c>
      <c r="J682" s="119">
        <f t="shared" si="206"/>
        <v>0</v>
      </c>
    </row>
    <row r="683" spans="1:10" ht="48">
      <c r="A683" s="8"/>
      <c r="B683" s="11"/>
      <c r="C683" s="8" t="s">
        <v>255</v>
      </c>
      <c r="D683" s="8" t="s">
        <v>254</v>
      </c>
      <c r="E683" s="7" t="s">
        <v>365</v>
      </c>
      <c r="F683" s="20" t="s">
        <v>286</v>
      </c>
      <c r="G683" s="35" t="s">
        <v>653</v>
      </c>
      <c r="H683" s="119">
        <f t="shared" si="206"/>
        <v>4000</v>
      </c>
      <c r="I683" s="119">
        <f t="shared" si="206"/>
        <v>0</v>
      </c>
      <c r="J683" s="119">
        <f t="shared" si="206"/>
        <v>0</v>
      </c>
    </row>
    <row r="684" spans="1:10" ht="24">
      <c r="A684" s="8"/>
      <c r="B684" s="11"/>
      <c r="C684" s="8" t="s">
        <v>255</v>
      </c>
      <c r="D684" s="8" t="s">
        <v>254</v>
      </c>
      <c r="E684" s="7" t="s">
        <v>365</v>
      </c>
      <c r="F684" s="8">
        <v>612</v>
      </c>
      <c r="G684" s="34" t="s">
        <v>536</v>
      </c>
      <c r="H684" s="119">
        <v>4000</v>
      </c>
      <c r="I684" s="119">
        <v>0</v>
      </c>
      <c r="J684" s="119">
        <v>0</v>
      </c>
    </row>
    <row r="685" spans="1:10">
      <c r="A685" s="8"/>
      <c r="B685" s="11"/>
      <c r="C685" s="11">
        <v>10</v>
      </c>
      <c r="D685" s="11" t="s">
        <v>238</v>
      </c>
      <c r="E685" s="7"/>
      <c r="F685" s="8"/>
      <c r="G685" s="38" t="s">
        <v>308</v>
      </c>
      <c r="H685" s="117">
        <f>H693+H690</f>
        <v>19457.7</v>
      </c>
      <c r="I685" s="117">
        <f>I693+I690</f>
        <v>19289.7</v>
      </c>
      <c r="J685" s="117">
        <f>J693+J690</f>
        <v>19289.7</v>
      </c>
    </row>
    <row r="686" spans="1:10" ht="24">
      <c r="A686" s="8"/>
      <c r="B686" s="11"/>
      <c r="C686" s="82" t="s">
        <v>309</v>
      </c>
      <c r="D686" s="82" t="s">
        <v>310</v>
      </c>
      <c r="E686" s="80"/>
      <c r="F686" s="82"/>
      <c r="G686" s="81" t="s">
        <v>311</v>
      </c>
      <c r="H686" s="118">
        <f t="shared" ref="H686:J691" si="207">H687</f>
        <v>588</v>
      </c>
      <c r="I686" s="118">
        <f t="shared" si="207"/>
        <v>420</v>
      </c>
      <c r="J686" s="118">
        <f t="shared" si="207"/>
        <v>420</v>
      </c>
    </row>
    <row r="687" spans="1:10" ht="36">
      <c r="A687" s="8"/>
      <c r="B687" s="11"/>
      <c r="C687" s="8" t="s">
        <v>309</v>
      </c>
      <c r="D687" s="8" t="s">
        <v>310</v>
      </c>
      <c r="E687" s="7" t="s">
        <v>140</v>
      </c>
      <c r="F687" s="8"/>
      <c r="G687" s="34" t="s">
        <v>112</v>
      </c>
      <c r="H687" s="119">
        <f t="shared" si="207"/>
        <v>588</v>
      </c>
      <c r="I687" s="119">
        <f t="shared" si="207"/>
        <v>420</v>
      </c>
      <c r="J687" s="119">
        <f t="shared" si="207"/>
        <v>420</v>
      </c>
    </row>
    <row r="688" spans="1:10">
      <c r="A688" s="8"/>
      <c r="B688" s="11"/>
      <c r="C688" s="8" t="s">
        <v>309</v>
      </c>
      <c r="D688" s="8" t="s">
        <v>310</v>
      </c>
      <c r="E688" s="7" t="s">
        <v>150</v>
      </c>
      <c r="F688" s="8"/>
      <c r="G688" s="34" t="s">
        <v>547</v>
      </c>
      <c r="H688" s="119">
        <f t="shared" si="207"/>
        <v>588</v>
      </c>
      <c r="I688" s="119">
        <f t="shared" si="207"/>
        <v>420</v>
      </c>
      <c r="J688" s="119">
        <f t="shared" si="207"/>
        <v>420</v>
      </c>
    </row>
    <row r="689" spans="1:10" ht="36">
      <c r="A689" s="8"/>
      <c r="B689" s="11"/>
      <c r="C689" s="8" t="s">
        <v>309</v>
      </c>
      <c r="D689" s="8" t="s">
        <v>310</v>
      </c>
      <c r="E689" s="7" t="s">
        <v>151</v>
      </c>
      <c r="F689" s="8"/>
      <c r="G689" s="34" t="s">
        <v>379</v>
      </c>
      <c r="H689" s="119">
        <f t="shared" si="207"/>
        <v>588</v>
      </c>
      <c r="I689" s="119">
        <f t="shared" si="207"/>
        <v>420</v>
      </c>
      <c r="J689" s="119">
        <f t="shared" si="207"/>
        <v>420</v>
      </c>
    </row>
    <row r="690" spans="1:10" ht="60">
      <c r="A690" s="8"/>
      <c r="B690" s="11"/>
      <c r="C690" s="8" t="s">
        <v>309</v>
      </c>
      <c r="D690" s="8" t="s">
        <v>310</v>
      </c>
      <c r="E690" s="7" t="s">
        <v>302</v>
      </c>
      <c r="F690" s="8"/>
      <c r="G690" s="34" t="s">
        <v>115</v>
      </c>
      <c r="H690" s="119">
        <f t="shared" si="207"/>
        <v>588</v>
      </c>
      <c r="I690" s="119">
        <f t="shared" si="207"/>
        <v>420</v>
      </c>
      <c r="J690" s="119">
        <f t="shared" si="207"/>
        <v>420</v>
      </c>
    </row>
    <row r="691" spans="1:10" ht="24">
      <c r="A691" s="8"/>
      <c r="B691" s="11"/>
      <c r="C691" s="8" t="s">
        <v>309</v>
      </c>
      <c r="D691" s="8" t="s">
        <v>310</v>
      </c>
      <c r="E691" s="7" t="s">
        <v>302</v>
      </c>
      <c r="F691" s="17" t="s">
        <v>557</v>
      </c>
      <c r="G691" s="35" t="s">
        <v>14</v>
      </c>
      <c r="H691" s="119">
        <f t="shared" si="207"/>
        <v>588</v>
      </c>
      <c r="I691" s="119">
        <f t="shared" si="207"/>
        <v>420</v>
      </c>
      <c r="J691" s="119">
        <f t="shared" si="207"/>
        <v>420</v>
      </c>
    </row>
    <row r="692" spans="1:10" ht="48">
      <c r="A692" s="8"/>
      <c r="B692" s="11"/>
      <c r="C692" s="8" t="s">
        <v>309</v>
      </c>
      <c r="D692" s="8" t="s">
        <v>310</v>
      </c>
      <c r="E692" s="7" t="s">
        <v>302</v>
      </c>
      <c r="F692" s="8">
        <v>313</v>
      </c>
      <c r="G692" s="34" t="s">
        <v>64</v>
      </c>
      <c r="H692" s="119">
        <v>588</v>
      </c>
      <c r="I692" s="119">
        <v>420</v>
      </c>
      <c r="J692" s="119">
        <v>420</v>
      </c>
    </row>
    <row r="693" spans="1:10">
      <c r="A693" s="8"/>
      <c r="B693" s="11"/>
      <c r="C693" s="82" t="s">
        <v>309</v>
      </c>
      <c r="D693" s="82" t="s">
        <v>237</v>
      </c>
      <c r="E693" s="105"/>
      <c r="F693" s="106"/>
      <c r="G693" s="107" t="s">
        <v>29</v>
      </c>
      <c r="H693" s="118">
        <f>H694</f>
        <v>18869.7</v>
      </c>
      <c r="I693" s="118">
        <f t="shared" ref="I693:J696" si="208">I694</f>
        <v>18869.7</v>
      </c>
      <c r="J693" s="118">
        <f t="shared" si="208"/>
        <v>18869.7</v>
      </c>
    </row>
    <row r="694" spans="1:10" ht="36">
      <c r="A694" s="8"/>
      <c r="B694" s="11"/>
      <c r="C694" s="8" t="s">
        <v>309</v>
      </c>
      <c r="D694" s="8" t="s">
        <v>237</v>
      </c>
      <c r="E694" s="7" t="s">
        <v>140</v>
      </c>
      <c r="F694" s="53"/>
      <c r="G694" s="34" t="s">
        <v>112</v>
      </c>
      <c r="H694" s="119">
        <f>H695</f>
        <v>18869.7</v>
      </c>
      <c r="I694" s="119">
        <f t="shared" si="208"/>
        <v>18869.7</v>
      </c>
      <c r="J694" s="119">
        <f t="shared" si="208"/>
        <v>18869.7</v>
      </c>
    </row>
    <row r="695" spans="1:10" ht="24">
      <c r="A695" s="8"/>
      <c r="B695" s="11"/>
      <c r="C695" s="8" t="s">
        <v>309</v>
      </c>
      <c r="D695" s="8" t="s">
        <v>237</v>
      </c>
      <c r="E695" s="7" t="s">
        <v>141</v>
      </c>
      <c r="F695" s="8"/>
      <c r="G695" s="34" t="s">
        <v>113</v>
      </c>
      <c r="H695" s="119">
        <f>H696</f>
        <v>18869.7</v>
      </c>
      <c r="I695" s="119">
        <f t="shared" si="208"/>
        <v>18869.7</v>
      </c>
      <c r="J695" s="119">
        <f t="shared" si="208"/>
        <v>18869.7</v>
      </c>
    </row>
    <row r="696" spans="1:10" ht="84">
      <c r="A696" s="8"/>
      <c r="B696" s="11"/>
      <c r="C696" s="8" t="s">
        <v>309</v>
      </c>
      <c r="D696" s="8" t="s">
        <v>237</v>
      </c>
      <c r="E696" s="7" t="s">
        <v>209</v>
      </c>
      <c r="F696" s="8"/>
      <c r="G696" s="34" t="s">
        <v>167</v>
      </c>
      <c r="H696" s="119">
        <f>H697</f>
        <v>18869.7</v>
      </c>
      <c r="I696" s="119">
        <f t="shared" si="208"/>
        <v>18869.7</v>
      </c>
      <c r="J696" s="119">
        <f t="shared" si="208"/>
        <v>18869.7</v>
      </c>
    </row>
    <row r="697" spans="1:10" ht="84">
      <c r="A697" s="8"/>
      <c r="B697" s="11"/>
      <c r="C697" s="8" t="s">
        <v>309</v>
      </c>
      <c r="D697" s="8" t="s">
        <v>237</v>
      </c>
      <c r="E697" s="7" t="s">
        <v>503</v>
      </c>
      <c r="F697" s="49"/>
      <c r="G697" s="41" t="s">
        <v>225</v>
      </c>
      <c r="H697" s="119">
        <f>H701+H698</f>
        <v>18869.7</v>
      </c>
      <c r="I697" s="119">
        <f>I701+I698</f>
        <v>18869.7</v>
      </c>
      <c r="J697" s="119">
        <f>J701+J698</f>
        <v>18869.7</v>
      </c>
    </row>
    <row r="698" spans="1:10" ht="36">
      <c r="A698" s="8"/>
      <c r="B698" s="11"/>
      <c r="C698" s="8" t="s">
        <v>309</v>
      </c>
      <c r="D698" s="8" t="s">
        <v>237</v>
      </c>
      <c r="E698" s="7" t="s">
        <v>503</v>
      </c>
      <c r="F698" s="17" t="s">
        <v>246</v>
      </c>
      <c r="G698" s="35" t="s">
        <v>655</v>
      </c>
      <c r="H698" s="119">
        <f>H699</f>
        <v>471.7</v>
      </c>
      <c r="I698" s="119">
        <f>I699</f>
        <v>471.7</v>
      </c>
      <c r="J698" s="119">
        <f>J699</f>
        <v>471.7</v>
      </c>
    </row>
    <row r="699" spans="1:10" ht="24">
      <c r="A699" s="8"/>
      <c r="B699" s="11"/>
      <c r="C699" s="8" t="s">
        <v>309</v>
      </c>
      <c r="D699" s="8" t="s">
        <v>237</v>
      </c>
      <c r="E699" s="7" t="s">
        <v>503</v>
      </c>
      <c r="F699" s="8" t="s">
        <v>248</v>
      </c>
      <c r="G699" s="34" t="s">
        <v>652</v>
      </c>
      <c r="H699" s="119">
        <v>471.7</v>
      </c>
      <c r="I699" s="119">
        <v>471.7</v>
      </c>
      <c r="J699" s="119">
        <v>471.7</v>
      </c>
    </row>
    <row r="700" spans="1:10" ht="24">
      <c r="A700" s="8"/>
      <c r="B700" s="11"/>
      <c r="C700" s="8" t="s">
        <v>309</v>
      </c>
      <c r="D700" s="8" t="s">
        <v>237</v>
      </c>
      <c r="E700" s="7" t="s">
        <v>503</v>
      </c>
      <c r="F700" s="17" t="s">
        <v>557</v>
      </c>
      <c r="G700" s="35" t="s">
        <v>14</v>
      </c>
      <c r="H700" s="119">
        <f>H701</f>
        <v>18398</v>
      </c>
      <c r="I700" s="119">
        <f>I701</f>
        <v>18398</v>
      </c>
      <c r="J700" s="119">
        <f>J701</f>
        <v>18398</v>
      </c>
    </row>
    <row r="701" spans="1:10" ht="48">
      <c r="A701" s="8"/>
      <c r="B701" s="11"/>
      <c r="C701" s="8" t="s">
        <v>309</v>
      </c>
      <c r="D701" s="8" t="s">
        <v>237</v>
      </c>
      <c r="E701" s="7" t="s">
        <v>503</v>
      </c>
      <c r="F701" s="8">
        <v>321</v>
      </c>
      <c r="G701" s="34" t="s">
        <v>139</v>
      </c>
      <c r="H701" s="119">
        <v>18398</v>
      </c>
      <c r="I701" s="119">
        <v>18398</v>
      </c>
      <c r="J701" s="119">
        <v>18398</v>
      </c>
    </row>
    <row r="702" spans="1:10">
      <c r="A702" s="8"/>
      <c r="B702" s="11"/>
      <c r="C702" s="11">
        <v>11</v>
      </c>
      <c r="D702" s="11" t="s">
        <v>238</v>
      </c>
      <c r="E702" s="12"/>
      <c r="F702" s="11"/>
      <c r="G702" s="33" t="s">
        <v>313</v>
      </c>
      <c r="H702" s="117">
        <f t="shared" ref="H702:H708" si="209">H703</f>
        <v>2274.5949999999998</v>
      </c>
      <c r="I702" s="117">
        <f t="shared" ref="I702:J703" si="210">I703</f>
        <v>0</v>
      </c>
      <c r="J702" s="117">
        <f t="shared" si="210"/>
        <v>0</v>
      </c>
    </row>
    <row r="703" spans="1:10">
      <c r="A703" s="8"/>
      <c r="B703" s="11"/>
      <c r="C703" s="80">
        <v>11</v>
      </c>
      <c r="D703" s="80" t="s">
        <v>310</v>
      </c>
      <c r="E703" s="80"/>
      <c r="F703" s="82"/>
      <c r="G703" s="81" t="s">
        <v>756</v>
      </c>
      <c r="H703" s="118">
        <f t="shared" si="209"/>
        <v>2274.5949999999998</v>
      </c>
      <c r="I703" s="118">
        <f t="shared" si="210"/>
        <v>0</v>
      </c>
      <c r="J703" s="118">
        <f t="shared" si="210"/>
        <v>0</v>
      </c>
    </row>
    <row r="704" spans="1:10" ht="36">
      <c r="A704" s="8"/>
      <c r="B704" s="11"/>
      <c r="C704" s="7" t="s">
        <v>312</v>
      </c>
      <c r="D704" s="7" t="s">
        <v>310</v>
      </c>
      <c r="E704" s="7" t="s">
        <v>140</v>
      </c>
      <c r="F704" s="8"/>
      <c r="G704" s="34" t="s">
        <v>112</v>
      </c>
      <c r="H704" s="119">
        <f t="shared" si="209"/>
        <v>2274.5949999999998</v>
      </c>
      <c r="I704" s="119">
        <f t="shared" ref="I704:J704" si="211">I705</f>
        <v>0</v>
      </c>
      <c r="J704" s="119">
        <f t="shared" si="211"/>
        <v>0</v>
      </c>
    </row>
    <row r="705" spans="1:10" ht="24">
      <c r="A705" s="8"/>
      <c r="B705" s="11"/>
      <c r="C705" s="7" t="s">
        <v>312</v>
      </c>
      <c r="D705" s="7" t="s">
        <v>310</v>
      </c>
      <c r="E705" s="7" t="s">
        <v>146</v>
      </c>
      <c r="F705" s="8"/>
      <c r="G705" s="34" t="s">
        <v>176</v>
      </c>
      <c r="H705" s="119">
        <f t="shared" si="209"/>
        <v>2274.5949999999998</v>
      </c>
      <c r="I705" s="119">
        <f t="shared" ref="I705:J705" si="212">I706</f>
        <v>0</v>
      </c>
      <c r="J705" s="119">
        <f t="shared" si="212"/>
        <v>0</v>
      </c>
    </row>
    <row r="706" spans="1:10" ht="72">
      <c r="A706" s="8"/>
      <c r="B706" s="11"/>
      <c r="C706" s="7" t="s">
        <v>312</v>
      </c>
      <c r="D706" s="7" t="s">
        <v>310</v>
      </c>
      <c r="E706" s="7" t="s">
        <v>147</v>
      </c>
      <c r="F706" s="8"/>
      <c r="G706" s="34" t="s">
        <v>153</v>
      </c>
      <c r="H706" s="119">
        <f t="shared" si="209"/>
        <v>2274.5949999999998</v>
      </c>
      <c r="I706" s="119">
        <f t="shared" ref="I706:J706" si="213">I707</f>
        <v>0</v>
      </c>
      <c r="J706" s="119">
        <f t="shared" si="213"/>
        <v>0</v>
      </c>
    </row>
    <row r="707" spans="1:10" ht="48">
      <c r="A707" s="8"/>
      <c r="B707" s="11"/>
      <c r="C707" s="7">
        <v>11</v>
      </c>
      <c r="D707" s="7" t="s">
        <v>310</v>
      </c>
      <c r="E707" s="7" t="s">
        <v>757</v>
      </c>
      <c r="F707" s="8"/>
      <c r="G707" s="141" t="s">
        <v>758</v>
      </c>
      <c r="H707" s="119">
        <f t="shared" si="209"/>
        <v>2274.5949999999998</v>
      </c>
      <c r="I707" s="119">
        <f t="shared" ref="I707:J707" si="214">I708</f>
        <v>0</v>
      </c>
      <c r="J707" s="119">
        <f t="shared" si="214"/>
        <v>0</v>
      </c>
    </row>
    <row r="708" spans="1:10" ht="48">
      <c r="A708" s="8"/>
      <c r="B708" s="11"/>
      <c r="C708" s="7">
        <v>11</v>
      </c>
      <c r="D708" s="7" t="s">
        <v>310</v>
      </c>
      <c r="E708" s="7" t="s">
        <v>757</v>
      </c>
      <c r="F708" s="20" t="s">
        <v>286</v>
      </c>
      <c r="G708" s="35" t="s">
        <v>653</v>
      </c>
      <c r="H708" s="119">
        <f t="shared" si="209"/>
        <v>2274.5949999999998</v>
      </c>
      <c r="I708" s="119">
        <f t="shared" ref="I708:J708" si="215">I709</f>
        <v>0</v>
      </c>
      <c r="J708" s="119">
        <f t="shared" si="215"/>
        <v>0</v>
      </c>
    </row>
    <row r="709" spans="1:10" ht="84">
      <c r="A709" s="8"/>
      <c r="B709" s="11"/>
      <c r="C709" s="7">
        <v>11</v>
      </c>
      <c r="D709" s="7" t="s">
        <v>310</v>
      </c>
      <c r="E709" s="7" t="s">
        <v>757</v>
      </c>
      <c r="F709" s="8" t="s">
        <v>389</v>
      </c>
      <c r="G709" s="34" t="s">
        <v>627</v>
      </c>
      <c r="H709" s="119">
        <v>2274.5949999999998</v>
      </c>
      <c r="I709" s="119">
        <v>0</v>
      </c>
      <c r="J709" s="119">
        <v>0</v>
      </c>
    </row>
    <row r="710" spans="1:10" ht="24">
      <c r="A710" s="11">
        <v>6</v>
      </c>
      <c r="B710" s="11">
        <v>736</v>
      </c>
      <c r="C710" s="11"/>
      <c r="D710" s="11"/>
      <c r="E710" s="12"/>
      <c r="F710" s="11"/>
      <c r="G710" s="38" t="s">
        <v>128</v>
      </c>
      <c r="H710" s="112">
        <f>H712</f>
        <v>2024.6249999999998</v>
      </c>
      <c r="I710" s="112">
        <f>I712</f>
        <v>2742.5</v>
      </c>
      <c r="J710" s="112">
        <f>J712</f>
        <v>2742.5</v>
      </c>
    </row>
    <row r="711" spans="1:10">
      <c r="A711" s="8"/>
      <c r="B711" s="11"/>
      <c r="C711" s="11" t="s">
        <v>244</v>
      </c>
      <c r="D711" s="11" t="s">
        <v>238</v>
      </c>
      <c r="E711" s="12"/>
      <c r="F711" s="11"/>
      <c r="G711" s="33" t="s">
        <v>21</v>
      </c>
      <c r="H711" s="112">
        <f>H712</f>
        <v>2024.6249999999998</v>
      </c>
      <c r="I711" s="112">
        <f t="shared" ref="I711:J714" si="216">I712</f>
        <v>2742.5</v>
      </c>
      <c r="J711" s="112">
        <f t="shared" si="216"/>
        <v>2742.5</v>
      </c>
    </row>
    <row r="712" spans="1:10" ht="60">
      <c r="A712" s="8"/>
      <c r="B712" s="11"/>
      <c r="C712" s="82" t="s">
        <v>244</v>
      </c>
      <c r="D712" s="82" t="s">
        <v>22</v>
      </c>
      <c r="E712" s="80"/>
      <c r="F712" s="82"/>
      <c r="G712" s="81" t="s">
        <v>33</v>
      </c>
      <c r="H712" s="113">
        <f>H713</f>
        <v>2024.6249999999998</v>
      </c>
      <c r="I712" s="113">
        <f t="shared" si="216"/>
        <v>2742.5</v>
      </c>
      <c r="J712" s="113">
        <f t="shared" si="216"/>
        <v>2742.5</v>
      </c>
    </row>
    <row r="713" spans="1:10" ht="24">
      <c r="A713" s="8"/>
      <c r="B713" s="11"/>
      <c r="C713" s="8" t="s">
        <v>244</v>
      </c>
      <c r="D713" s="8" t="s">
        <v>22</v>
      </c>
      <c r="E713" s="7" t="s">
        <v>132</v>
      </c>
      <c r="F713" s="8"/>
      <c r="G713" s="34" t="s">
        <v>68</v>
      </c>
      <c r="H713" s="114">
        <f>H714</f>
        <v>2024.6249999999998</v>
      </c>
      <c r="I713" s="114">
        <f t="shared" si="216"/>
        <v>2742.5</v>
      </c>
      <c r="J713" s="114">
        <f t="shared" si="216"/>
        <v>2742.5</v>
      </c>
    </row>
    <row r="714" spans="1:10" ht="48">
      <c r="A714" s="8"/>
      <c r="B714" s="11"/>
      <c r="C714" s="8" t="s">
        <v>244</v>
      </c>
      <c r="D714" s="8" t="s">
        <v>22</v>
      </c>
      <c r="E714" s="7" t="s">
        <v>131</v>
      </c>
      <c r="F714" s="8"/>
      <c r="G714" s="34" t="s">
        <v>65</v>
      </c>
      <c r="H714" s="114">
        <f>H715</f>
        <v>2024.6249999999998</v>
      </c>
      <c r="I714" s="114">
        <f t="shared" si="216"/>
        <v>2742.5</v>
      </c>
      <c r="J714" s="114">
        <f t="shared" si="216"/>
        <v>2742.5</v>
      </c>
    </row>
    <row r="715" spans="1:10" ht="48">
      <c r="A715" s="8"/>
      <c r="B715" s="11"/>
      <c r="C715" s="8" t="s">
        <v>244</v>
      </c>
      <c r="D715" s="8" t="s">
        <v>22</v>
      </c>
      <c r="E715" s="21" t="s">
        <v>425</v>
      </c>
      <c r="F715" s="8"/>
      <c r="G715" s="34" t="s">
        <v>66</v>
      </c>
      <c r="H715" s="114">
        <f>H716+H720</f>
        <v>2024.6249999999998</v>
      </c>
      <c r="I715" s="114">
        <f>I716+I720</f>
        <v>2742.5</v>
      </c>
      <c r="J715" s="114">
        <f>J716+J720</f>
        <v>2742.5</v>
      </c>
    </row>
    <row r="716" spans="1:10" ht="96">
      <c r="A716" s="8"/>
      <c r="B716" s="11"/>
      <c r="C716" s="8" t="s">
        <v>244</v>
      </c>
      <c r="D716" s="8" t="s">
        <v>22</v>
      </c>
      <c r="E716" s="21" t="s">
        <v>425</v>
      </c>
      <c r="F716" s="17" t="s">
        <v>549</v>
      </c>
      <c r="G716" s="35" t="s">
        <v>550</v>
      </c>
      <c r="H716" s="114">
        <f>H717+H718+H719</f>
        <v>1993.6249999999998</v>
      </c>
      <c r="I716" s="114">
        <f>I717+I718+I719</f>
        <v>2669.8</v>
      </c>
      <c r="J716" s="114">
        <f>J717+J718+J719</f>
        <v>2669.8</v>
      </c>
    </row>
    <row r="717" spans="1:10" ht="36">
      <c r="A717" s="8"/>
      <c r="B717" s="11"/>
      <c r="C717" s="8" t="s">
        <v>244</v>
      </c>
      <c r="D717" s="8" t="s">
        <v>22</v>
      </c>
      <c r="E717" s="21" t="s">
        <v>425</v>
      </c>
      <c r="F717" s="18" t="s">
        <v>551</v>
      </c>
      <c r="G717" s="36" t="s">
        <v>178</v>
      </c>
      <c r="H717" s="114">
        <v>1217.1869999999999</v>
      </c>
      <c r="I717" s="114">
        <v>1604</v>
      </c>
      <c r="J717" s="114">
        <v>1604</v>
      </c>
    </row>
    <row r="718" spans="1:10" ht="24">
      <c r="A718" s="8"/>
      <c r="B718" s="11"/>
      <c r="C718" s="8" t="s">
        <v>244</v>
      </c>
      <c r="D718" s="8" t="s">
        <v>22</v>
      </c>
      <c r="E718" s="21" t="s">
        <v>425</v>
      </c>
      <c r="F718" s="18" t="s">
        <v>552</v>
      </c>
      <c r="G718" s="36" t="s">
        <v>553</v>
      </c>
      <c r="H718" s="114">
        <v>314.01499999999999</v>
      </c>
      <c r="I718" s="114">
        <v>446.8</v>
      </c>
      <c r="J718" s="114">
        <v>446.8</v>
      </c>
    </row>
    <row r="719" spans="1:10" ht="72">
      <c r="A719" s="8"/>
      <c r="B719" s="11"/>
      <c r="C719" s="8" t="s">
        <v>244</v>
      </c>
      <c r="D719" s="8" t="s">
        <v>22</v>
      </c>
      <c r="E719" s="21" t="s">
        <v>425</v>
      </c>
      <c r="F719" s="18">
        <v>129</v>
      </c>
      <c r="G719" s="36" t="s">
        <v>180</v>
      </c>
      <c r="H719" s="114">
        <v>462.423</v>
      </c>
      <c r="I719" s="114">
        <v>619</v>
      </c>
      <c r="J719" s="114">
        <v>619</v>
      </c>
    </row>
    <row r="720" spans="1:10" ht="36">
      <c r="A720" s="8"/>
      <c r="B720" s="11"/>
      <c r="C720" s="8" t="s">
        <v>244</v>
      </c>
      <c r="D720" s="8" t="s">
        <v>22</v>
      </c>
      <c r="E720" s="21" t="s">
        <v>425</v>
      </c>
      <c r="F720" s="17" t="s">
        <v>246</v>
      </c>
      <c r="G720" s="35" t="s">
        <v>655</v>
      </c>
      <c r="H720" s="114">
        <f>H721</f>
        <v>31</v>
      </c>
      <c r="I720" s="114">
        <f>I721</f>
        <v>72.7</v>
      </c>
      <c r="J720" s="114">
        <f>J721</f>
        <v>72.7</v>
      </c>
    </row>
    <row r="721" spans="1:10" ht="24.75" thickBot="1">
      <c r="A721" s="13"/>
      <c r="B721" s="60"/>
      <c r="C721" s="13" t="s">
        <v>244</v>
      </c>
      <c r="D721" s="13" t="s">
        <v>22</v>
      </c>
      <c r="E721" s="94" t="s">
        <v>425</v>
      </c>
      <c r="F721" s="8" t="s">
        <v>248</v>
      </c>
      <c r="G721" s="34" t="s">
        <v>652</v>
      </c>
      <c r="H721" s="126">
        <v>31</v>
      </c>
      <c r="I721" s="126">
        <v>72.7</v>
      </c>
      <c r="J721" s="126">
        <v>72.7</v>
      </c>
    </row>
    <row r="722" spans="1:10" ht="12.75" thickBot="1">
      <c r="A722" s="95"/>
      <c r="B722" s="96"/>
      <c r="C722" s="57"/>
      <c r="D722" s="57"/>
      <c r="E722" s="58"/>
      <c r="F722" s="57"/>
      <c r="G722" s="43" t="s">
        <v>15</v>
      </c>
      <c r="H722" s="111">
        <f>H710+H551+H520+H476+H459+H14</f>
        <v>1542421.223</v>
      </c>
      <c r="I722" s="111">
        <f>I710+I551+I520+I476+I459+I14</f>
        <v>1461331.835</v>
      </c>
      <c r="J722" s="111">
        <f>J710+J551+J520+J476+J459+J14</f>
        <v>1446206.5749999997</v>
      </c>
    </row>
    <row r="724" spans="1:10">
      <c r="H724" s="129"/>
      <c r="I724" s="129"/>
      <c r="J724" s="129"/>
    </row>
    <row r="725" spans="1:10">
      <c r="H725" s="129"/>
      <c r="I725" s="129"/>
      <c r="J725" s="129"/>
    </row>
    <row r="726" spans="1:10">
      <c r="H726" s="129"/>
      <c r="I726" s="97"/>
      <c r="J726" s="97"/>
    </row>
    <row r="728" spans="1:10">
      <c r="I728" s="98"/>
      <c r="J728" s="98"/>
    </row>
  </sheetData>
  <sheetProtection selectLockedCells="1" selectUnlockedCells="1"/>
  <autoFilter ref="A12:J722">
    <filterColumn colId="4"/>
  </autoFilter>
  <mergeCells count="1">
    <mergeCell ref="A11:J11"/>
  </mergeCells>
  <phoneticPr fontId="7" type="noConversion"/>
  <pageMargins left="0.2902777777777778" right="0.1701388888888889" top="0.4201388888888889" bottom="0.2" header="0.51180555555555551" footer="0.51180555555555551"/>
  <pageSetup paperSize="9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43"/>
  <sheetViews>
    <sheetView topLeftCell="A524" workbookViewId="0">
      <selection activeCell="A477" sqref="A477:F534"/>
    </sheetView>
  </sheetViews>
  <sheetFormatPr defaultColWidth="8.85546875" defaultRowHeight="12"/>
  <cols>
    <col min="1" max="1" width="11" style="2" customWidth="1"/>
    <col min="2" max="2" width="5.140625" style="2" customWidth="1"/>
    <col min="3" max="3" width="44" style="2" customWidth="1"/>
    <col min="4" max="4" width="11.85546875" style="2" customWidth="1"/>
    <col min="5" max="5" width="13.140625" style="64" customWidth="1"/>
    <col min="6" max="6" width="12.28515625" style="64" customWidth="1"/>
    <col min="7" max="16384" width="8.85546875" style="64"/>
  </cols>
  <sheetData>
    <row r="1" spans="1:6" ht="12.75">
      <c r="E1" s="9" t="s">
        <v>884</v>
      </c>
    </row>
    <row r="2" spans="1:6" ht="12.75">
      <c r="E2" s="90" t="s">
        <v>226</v>
      </c>
    </row>
    <row r="3" spans="1:6" ht="12.75">
      <c r="E3" s="9" t="s">
        <v>890</v>
      </c>
    </row>
    <row r="4" spans="1:6" ht="12.75">
      <c r="E4" s="9"/>
    </row>
    <row r="5" spans="1:6" ht="12.75">
      <c r="C5" s="3"/>
      <c r="E5" s="9" t="s">
        <v>702</v>
      </c>
    </row>
    <row r="6" spans="1:6" ht="12.75">
      <c r="C6" s="3"/>
      <c r="E6" s="90" t="s">
        <v>226</v>
      </c>
    </row>
    <row r="7" spans="1:6" ht="12.75">
      <c r="C7" s="3"/>
      <c r="E7" s="9" t="s">
        <v>732</v>
      </c>
    </row>
    <row r="8" spans="1:6" ht="12.75">
      <c r="C8" s="3"/>
      <c r="E8" s="9" t="s">
        <v>660</v>
      </c>
    </row>
    <row r="9" spans="1:6" ht="12.75">
      <c r="C9" s="3"/>
      <c r="E9" s="9" t="s">
        <v>679</v>
      </c>
    </row>
    <row r="10" spans="1:6">
      <c r="C10" s="4"/>
      <c r="E10" s="4"/>
    </row>
    <row r="11" spans="1:6" ht="54" customHeight="1">
      <c r="A11" s="191" t="s">
        <v>682</v>
      </c>
      <c r="B11" s="192"/>
      <c r="C11" s="192"/>
      <c r="D11" s="192"/>
      <c r="E11" s="192"/>
      <c r="F11" s="192"/>
    </row>
    <row r="12" spans="1:6">
      <c r="A12" s="190"/>
      <c r="B12" s="190"/>
      <c r="C12" s="190"/>
      <c r="D12" s="190"/>
    </row>
    <row r="13" spans="1:6" ht="36">
      <c r="A13" s="7" t="s">
        <v>234</v>
      </c>
      <c r="B13" s="8" t="s">
        <v>235</v>
      </c>
      <c r="C13" s="8" t="s">
        <v>18</v>
      </c>
      <c r="D13" s="29" t="s">
        <v>357</v>
      </c>
      <c r="E13" s="15" t="s">
        <v>645</v>
      </c>
      <c r="F13" s="15" t="s">
        <v>699</v>
      </c>
    </row>
    <row r="14" spans="1:6">
      <c r="A14" s="7" t="s">
        <v>19</v>
      </c>
      <c r="B14" s="7" t="s">
        <v>20</v>
      </c>
      <c r="C14" s="8">
        <v>3</v>
      </c>
      <c r="D14" s="30">
        <v>4</v>
      </c>
      <c r="E14" s="65">
        <v>5</v>
      </c>
      <c r="F14" s="65">
        <v>6</v>
      </c>
    </row>
    <row r="15" spans="1:6">
      <c r="A15" s="7"/>
      <c r="B15" s="7"/>
      <c r="C15" s="11" t="s">
        <v>192</v>
      </c>
      <c r="D15" s="131">
        <f>D16+D148+D214+D252+D273+D295+D322+D341+D354+D379</f>
        <v>1386572.96</v>
      </c>
      <c r="E15" s="131">
        <f>E16+E148+E214+E252+E273+E295+E322+E341+E354+E379</f>
        <v>1333371.8659999999</v>
      </c>
      <c r="F15" s="131">
        <f>F16+F148+F214+F252+F273+F295+F322+F341+F354+F379</f>
        <v>1318159.3129999998</v>
      </c>
    </row>
    <row r="16" spans="1:6" ht="24">
      <c r="A16" s="80" t="s">
        <v>140</v>
      </c>
      <c r="B16" s="82"/>
      <c r="C16" s="81" t="s">
        <v>112</v>
      </c>
      <c r="D16" s="118">
        <f>D17+D41+D91+D112+D117+D125</f>
        <v>1144817.341</v>
      </c>
      <c r="E16" s="118">
        <f>E17+E41+E91+E112+E117+E125</f>
        <v>1085760.389</v>
      </c>
      <c r="F16" s="118">
        <f>F17+F41+F91+F112+F117+F125</f>
        <v>1069370.2110000001</v>
      </c>
    </row>
    <row r="17" spans="1:6" ht="24">
      <c r="A17" s="7" t="s">
        <v>141</v>
      </c>
      <c r="B17" s="8"/>
      <c r="C17" s="34" t="s">
        <v>113</v>
      </c>
      <c r="D17" s="114">
        <f>D18+D28+D37</f>
        <v>461532.74100000004</v>
      </c>
      <c r="E17" s="114">
        <f t="shared" ref="E17:F17" si="0">E18+E28+E37</f>
        <v>444662.85</v>
      </c>
      <c r="F17" s="114">
        <f t="shared" si="0"/>
        <v>444061.66000000003</v>
      </c>
    </row>
    <row r="18" spans="1:6" ht="48">
      <c r="A18" s="7" t="s">
        <v>142</v>
      </c>
      <c r="B18" s="8"/>
      <c r="C18" s="34" t="s">
        <v>165</v>
      </c>
      <c r="D18" s="114">
        <f>D19+D22+D25</f>
        <v>217695.2</v>
      </c>
      <c r="E18" s="114">
        <f>E19+E22</f>
        <v>205136.65</v>
      </c>
      <c r="F18" s="114">
        <f>F19+F22</f>
        <v>204535.46</v>
      </c>
    </row>
    <row r="19" spans="1:6" ht="24">
      <c r="A19" s="7" t="s">
        <v>455</v>
      </c>
      <c r="B19" s="8"/>
      <c r="C19" s="34" t="s">
        <v>383</v>
      </c>
      <c r="D19" s="114">
        <f t="shared" ref="D19:F20" si="1">D20</f>
        <v>177650.5</v>
      </c>
      <c r="E19" s="114">
        <f t="shared" si="1"/>
        <v>165136.65</v>
      </c>
      <c r="F19" s="114">
        <f t="shared" si="1"/>
        <v>164535.46</v>
      </c>
    </row>
    <row r="20" spans="1:6" ht="36">
      <c r="A20" s="7" t="s">
        <v>455</v>
      </c>
      <c r="B20" s="20" t="s">
        <v>286</v>
      </c>
      <c r="C20" s="35" t="s">
        <v>653</v>
      </c>
      <c r="D20" s="114">
        <f>D21</f>
        <v>177650.5</v>
      </c>
      <c r="E20" s="114">
        <f t="shared" si="1"/>
        <v>165136.65</v>
      </c>
      <c r="F20" s="114">
        <f t="shared" si="1"/>
        <v>164535.46</v>
      </c>
    </row>
    <row r="21" spans="1:6" ht="60">
      <c r="A21" s="7" t="s">
        <v>455</v>
      </c>
      <c r="B21" s="8" t="s">
        <v>289</v>
      </c>
      <c r="C21" s="34" t="s">
        <v>627</v>
      </c>
      <c r="D21" s="114">
        <v>177650.5</v>
      </c>
      <c r="E21" s="114">
        <v>165136.65</v>
      </c>
      <c r="F21" s="114">
        <v>164535.46</v>
      </c>
    </row>
    <row r="22" spans="1:6" ht="24">
      <c r="A22" s="7" t="s">
        <v>456</v>
      </c>
      <c r="B22" s="8"/>
      <c r="C22" s="34" t="s">
        <v>166</v>
      </c>
      <c r="D22" s="114">
        <f t="shared" ref="D22:F23" si="2">D23</f>
        <v>40000</v>
      </c>
      <c r="E22" s="114">
        <f t="shared" si="2"/>
        <v>40000</v>
      </c>
      <c r="F22" s="114">
        <f t="shared" si="2"/>
        <v>40000</v>
      </c>
    </row>
    <row r="23" spans="1:6" ht="36">
      <c r="A23" s="7" t="s">
        <v>456</v>
      </c>
      <c r="B23" s="20" t="s">
        <v>286</v>
      </c>
      <c r="C23" s="35" t="s">
        <v>653</v>
      </c>
      <c r="D23" s="114">
        <f t="shared" si="2"/>
        <v>40000</v>
      </c>
      <c r="E23" s="114">
        <f t="shared" si="2"/>
        <v>40000</v>
      </c>
      <c r="F23" s="114">
        <f t="shared" si="2"/>
        <v>40000</v>
      </c>
    </row>
    <row r="24" spans="1:6" ht="60">
      <c r="A24" s="7" t="s">
        <v>456</v>
      </c>
      <c r="B24" s="8" t="s">
        <v>389</v>
      </c>
      <c r="C24" s="34" t="s">
        <v>627</v>
      </c>
      <c r="D24" s="114">
        <v>40000</v>
      </c>
      <c r="E24" s="114">
        <v>40000</v>
      </c>
      <c r="F24" s="114">
        <v>40000</v>
      </c>
    </row>
    <row r="25" spans="1:6" ht="36">
      <c r="A25" s="7" t="s">
        <v>568</v>
      </c>
      <c r="B25" s="8"/>
      <c r="C25" s="34" t="s">
        <v>569</v>
      </c>
      <c r="D25" s="114">
        <f t="shared" ref="D25:F26" si="3">D26</f>
        <v>44.7</v>
      </c>
      <c r="E25" s="114">
        <f t="shared" si="3"/>
        <v>0</v>
      </c>
      <c r="F25" s="114">
        <f t="shared" si="3"/>
        <v>0</v>
      </c>
    </row>
    <row r="26" spans="1:6" ht="48">
      <c r="A26" s="7" t="s">
        <v>568</v>
      </c>
      <c r="B26" s="17" t="s">
        <v>286</v>
      </c>
      <c r="C26" s="35" t="s">
        <v>287</v>
      </c>
      <c r="D26" s="114">
        <f t="shared" si="3"/>
        <v>44.7</v>
      </c>
      <c r="E26" s="114">
        <f t="shared" si="3"/>
        <v>0</v>
      </c>
      <c r="F26" s="114">
        <f t="shared" si="3"/>
        <v>0</v>
      </c>
    </row>
    <row r="27" spans="1:6">
      <c r="A27" s="7" t="s">
        <v>568</v>
      </c>
      <c r="B27" s="8">
        <v>612</v>
      </c>
      <c r="C27" s="34" t="s">
        <v>536</v>
      </c>
      <c r="D27" s="114">
        <v>44.7</v>
      </c>
      <c r="E27" s="114">
        <v>0</v>
      </c>
      <c r="F27" s="114">
        <v>0</v>
      </c>
    </row>
    <row r="28" spans="1:6" ht="60">
      <c r="A28" s="7" t="s">
        <v>209</v>
      </c>
      <c r="B28" s="8"/>
      <c r="C28" s="34" t="s">
        <v>167</v>
      </c>
      <c r="D28" s="114">
        <f>D29+D32</f>
        <v>236527.5</v>
      </c>
      <c r="E28" s="114">
        <f t="shared" ref="E28:F28" si="4">E29+E32</f>
        <v>236526.2</v>
      </c>
      <c r="F28" s="114">
        <f t="shared" si="4"/>
        <v>236526.2</v>
      </c>
    </row>
    <row r="29" spans="1:6" ht="60">
      <c r="A29" s="7" t="s">
        <v>457</v>
      </c>
      <c r="B29" s="49"/>
      <c r="C29" s="41" t="s">
        <v>210</v>
      </c>
      <c r="D29" s="114">
        <f t="shared" ref="D29:F30" si="5">D30</f>
        <v>217657.8</v>
      </c>
      <c r="E29" s="114">
        <f t="shared" si="5"/>
        <v>217656.5</v>
      </c>
      <c r="F29" s="114">
        <f t="shared" si="5"/>
        <v>217656.5</v>
      </c>
    </row>
    <row r="30" spans="1:6" ht="36">
      <c r="A30" s="7" t="s">
        <v>457</v>
      </c>
      <c r="B30" s="20" t="s">
        <v>286</v>
      </c>
      <c r="C30" s="35" t="s">
        <v>653</v>
      </c>
      <c r="D30" s="114">
        <f>D31</f>
        <v>217657.8</v>
      </c>
      <c r="E30" s="114">
        <f t="shared" si="5"/>
        <v>217656.5</v>
      </c>
      <c r="F30" s="114">
        <f t="shared" si="5"/>
        <v>217656.5</v>
      </c>
    </row>
    <row r="31" spans="1:6" ht="60">
      <c r="A31" s="7" t="s">
        <v>457</v>
      </c>
      <c r="B31" s="8">
        <v>611</v>
      </c>
      <c r="C31" s="34" t="s">
        <v>627</v>
      </c>
      <c r="D31" s="114">
        <v>217657.8</v>
      </c>
      <c r="E31" s="114">
        <v>217656.5</v>
      </c>
      <c r="F31" s="114">
        <v>217656.5</v>
      </c>
    </row>
    <row r="32" spans="1:6" ht="60">
      <c r="A32" s="7" t="s">
        <v>503</v>
      </c>
      <c r="B32" s="49"/>
      <c r="C32" s="41" t="s">
        <v>225</v>
      </c>
      <c r="D32" s="119">
        <f>D36+D33</f>
        <v>18869.7</v>
      </c>
      <c r="E32" s="119">
        <f>E36+E33</f>
        <v>18869.7</v>
      </c>
      <c r="F32" s="119">
        <f>F36+F33</f>
        <v>18869.7</v>
      </c>
    </row>
    <row r="33" spans="1:6" ht="24">
      <c r="A33" s="7" t="s">
        <v>503</v>
      </c>
      <c r="B33" s="17" t="s">
        <v>246</v>
      </c>
      <c r="C33" s="35" t="s">
        <v>655</v>
      </c>
      <c r="D33" s="119">
        <f>D34</f>
        <v>471.7</v>
      </c>
      <c r="E33" s="119">
        <f>E34</f>
        <v>471.7</v>
      </c>
      <c r="F33" s="119">
        <f>F34</f>
        <v>471.7</v>
      </c>
    </row>
    <row r="34" spans="1:6">
      <c r="A34" s="7" t="s">
        <v>503</v>
      </c>
      <c r="B34" s="8" t="s">
        <v>248</v>
      </c>
      <c r="C34" s="34" t="s">
        <v>652</v>
      </c>
      <c r="D34" s="119">
        <v>471.7</v>
      </c>
      <c r="E34" s="119">
        <v>471.7</v>
      </c>
      <c r="F34" s="119">
        <v>471.7</v>
      </c>
    </row>
    <row r="35" spans="1:6" ht="24">
      <c r="A35" s="7" t="s">
        <v>503</v>
      </c>
      <c r="B35" s="17" t="s">
        <v>557</v>
      </c>
      <c r="C35" s="35" t="s">
        <v>14</v>
      </c>
      <c r="D35" s="119">
        <f>D36</f>
        <v>18398</v>
      </c>
      <c r="E35" s="119">
        <f>E36</f>
        <v>18398</v>
      </c>
      <c r="F35" s="119">
        <f>F36</f>
        <v>18398</v>
      </c>
    </row>
    <row r="36" spans="1:6" ht="36">
      <c r="A36" s="7" t="s">
        <v>503</v>
      </c>
      <c r="B36" s="8">
        <v>321</v>
      </c>
      <c r="C36" s="34" t="s">
        <v>139</v>
      </c>
      <c r="D36" s="119">
        <v>18398</v>
      </c>
      <c r="E36" s="119">
        <v>18398</v>
      </c>
      <c r="F36" s="119">
        <v>18398</v>
      </c>
    </row>
    <row r="37" spans="1:6" ht="48">
      <c r="A37" s="7" t="s">
        <v>170</v>
      </c>
      <c r="B37" s="8"/>
      <c r="C37" s="34" t="s">
        <v>168</v>
      </c>
      <c r="D37" s="114">
        <f>D38</f>
        <v>7310.0410000000002</v>
      </c>
      <c r="E37" s="114">
        <f t="shared" ref="E37:F39" si="6">E38</f>
        <v>3000</v>
      </c>
      <c r="F37" s="114">
        <f t="shared" si="6"/>
        <v>3000</v>
      </c>
    </row>
    <row r="38" spans="1:6" ht="36">
      <c r="A38" s="7" t="s">
        <v>458</v>
      </c>
      <c r="B38" s="8"/>
      <c r="C38" s="34" t="s">
        <v>169</v>
      </c>
      <c r="D38" s="114">
        <f>D39</f>
        <v>7310.0410000000002</v>
      </c>
      <c r="E38" s="114">
        <f t="shared" si="6"/>
        <v>3000</v>
      </c>
      <c r="F38" s="114">
        <f t="shared" si="6"/>
        <v>3000</v>
      </c>
    </row>
    <row r="39" spans="1:6" ht="36">
      <c r="A39" s="7" t="s">
        <v>458</v>
      </c>
      <c r="B39" s="20" t="s">
        <v>286</v>
      </c>
      <c r="C39" s="35" t="s">
        <v>653</v>
      </c>
      <c r="D39" s="114">
        <f>D40</f>
        <v>7310.0410000000002</v>
      </c>
      <c r="E39" s="114">
        <f t="shared" si="6"/>
        <v>3000</v>
      </c>
      <c r="F39" s="114">
        <f t="shared" si="6"/>
        <v>3000</v>
      </c>
    </row>
    <row r="40" spans="1:6">
      <c r="A40" s="7" t="s">
        <v>458</v>
      </c>
      <c r="B40" s="8">
        <v>612</v>
      </c>
      <c r="C40" s="34" t="s">
        <v>536</v>
      </c>
      <c r="D40" s="114">
        <v>7310.0410000000002</v>
      </c>
      <c r="E40" s="114">
        <v>3000</v>
      </c>
      <c r="F40" s="114">
        <v>3000</v>
      </c>
    </row>
    <row r="41" spans="1:6">
      <c r="A41" s="7" t="s">
        <v>143</v>
      </c>
      <c r="B41" s="8"/>
      <c r="C41" s="34" t="s">
        <v>171</v>
      </c>
      <c r="D41" s="119">
        <f>D42+D64+D78+D71</f>
        <v>569472.51199999999</v>
      </c>
      <c r="E41" s="119">
        <f>E42+E64+E78+E71</f>
        <v>534725.451</v>
      </c>
      <c r="F41" s="119">
        <f>F42+F64+F78+F71</f>
        <v>518936.46300000005</v>
      </c>
    </row>
    <row r="42" spans="1:6" ht="60">
      <c r="A42" s="7" t="s">
        <v>144</v>
      </c>
      <c r="B42" s="8"/>
      <c r="C42" s="34" t="s">
        <v>173</v>
      </c>
      <c r="D42" s="119">
        <f>D43+D46+D49+D58+D52+D55+D61</f>
        <v>540085.30999999994</v>
      </c>
      <c r="E42" s="119">
        <f t="shared" ref="E42:F42" si="7">E43+E46+E49+E58+E52+E55</f>
        <v>505338.24899999995</v>
      </c>
      <c r="F42" s="119">
        <f t="shared" si="7"/>
        <v>489549.261</v>
      </c>
    </row>
    <row r="43" spans="1:6" ht="72">
      <c r="A43" s="21" t="s">
        <v>461</v>
      </c>
      <c r="B43" s="22"/>
      <c r="C43" s="32" t="s">
        <v>172</v>
      </c>
      <c r="D43" s="119">
        <f t="shared" ref="D43:F44" si="8">D44</f>
        <v>423951.1</v>
      </c>
      <c r="E43" s="119">
        <f t="shared" si="8"/>
        <v>425915.3</v>
      </c>
      <c r="F43" s="119">
        <f t="shared" si="8"/>
        <v>425915.3</v>
      </c>
    </row>
    <row r="44" spans="1:6" ht="36">
      <c r="A44" s="21" t="s">
        <v>461</v>
      </c>
      <c r="B44" s="20" t="s">
        <v>286</v>
      </c>
      <c r="C44" s="35" t="s">
        <v>653</v>
      </c>
      <c r="D44" s="119">
        <f t="shared" si="8"/>
        <v>423951.1</v>
      </c>
      <c r="E44" s="119">
        <f t="shared" si="8"/>
        <v>425915.3</v>
      </c>
      <c r="F44" s="119">
        <f t="shared" si="8"/>
        <v>425915.3</v>
      </c>
    </row>
    <row r="45" spans="1:6" ht="60">
      <c r="A45" s="21" t="s">
        <v>461</v>
      </c>
      <c r="B45" s="8" t="s">
        <v>389</v>
      </c>
      <c r="C45" s="34" t="s">
        <v>627</v>
      </c>
      <c r="D45" s="119">
        <v>423951.1</v>
      </c>
      <c r="E45" s="119">
        <v>425915.3</v>
      </c>
      <c r="F45" s="119">
        <v>425915.3</v>
      </c>
    </row>
    <row r="46" spans="1:6" ht="24">
      <c r="A46" s="7" t="s">
        <v>462</v>
      </c>
      <c r="B46" s="8"/>
      <c r="C46" s="34" t="s">
        <v>537</v>
      </c>
      <c r="D46" s="119">
        <f t="shared" ref="D46:F47" si="9">D47</f>
        <v>86559.183999999994</v>
      </c>
      <c r="E46" s="119">
        <f t="shared" si="9"/>
        <v>74422.948999999993</v>
      </c>
      <c r="F46" s="119">
        <f t="shared" si="9"/>
        <v>58633.961000000003</v>
      </c>
    </row>
    <row r="47" spans="1:6" ht="36">
      <c r="A47" s="7" t="s">
        <v>462</v>
      </c>
      <c r="B47" s="17" t="s">
        <v>286</v>
      </c>
      <c r="C47" s="35" t="s">
        <v>653</v>
      </c>
      <c r="D47" s="119">
        <f t="shared" si="9"/>
        <v>86559.183999999994</v>
      </c>
      <c r="E47" s="119">
        <f t="shared" si="9"/>
        <v>74422.948999999993</v>
      </c>
      <c r="F47" s="119">
        <f t="shared" si="9"/>
        <v>58633.961000000003</v>
      </c>
    </row>
    <row r="48" spans="1:6" ht="60">
      <c r="A48" s="7" t="s">
        <v>462</v>
      </c>
      <c r="B48" s="8" t="s">
        <v>389</v>
      </c>
      <c r="C48" s="34" t="s">
        <v>627</v>
      </c>
      <c r="D48" s="119">
        <v>86559.183999999994</v>
      </c>
      <c r="E48" s="119">
        <v>74422.948999999993</v>
      </c>
      <c r="F48" s="119">
        <v>58633.961000000003</v>
      </c>
    </row>
    <row r="49" spans="1:6" ht="24">
      <c r="A49" s="7" t="s">
        <v>463</v>
      </c>
      <c r="B49" s="8"/>
      <c r="C49" s="34" t="s">
        <v>72</v>
      </c>
      <c r="D49" s="119">
        <f>D50</f>
        <v>17449.026000000002</v>
      </c>
      <c r="E49" s="119">
        <f t="shared" ref="D49:F50" si="10">E50</f>
        <v>3349.7</v>
      </c>
      <c r="F49" s="119">
        <f t="shared" si="10"/>
        <v>5000</v>
      </c>
    </row>
    <row r="50" spans="1:6" ht="36">
      <c r="A50" s="7" t="s">
        <v>463</v>
      </c>
      <c r="B50" s="20" t="s">
        <v>286</v>
      </c>
      <c r="C50" s="35" t="s">
        <v>653</v>
      </c>
      <c r="D50" s="119">
        <f t="shared" si="10"/>
        <v>17449.026000000002</v>
      </c>
      <c r="E50" s="119">
        <f t="shared" si="10"/>
        <v>3349.7</v>
      </c>
      <c r="F50" s="119">
        <f t="shared" si="10"/>
        <v>5000</v>
      </c>
    </row>
    <row r="51" spans="1:6">
      <c r="A51" s="7" t="s">
        <v>463</v>
      </c>
      <c r="B51" s="8">
        <v>612</v>
      </c>
      <c r="C51" s="34" t="s">
        <v>536</v>
      </c>
      <c r="D51" s="119">
        <v>17449.026000000002</v>
      </c>
      <c r="E51" s="119">
        <v>3349.7</v>
      </c>
      <c r="F51" s="119">
        <v>5000</v>
      </c>
    </row>
    <row r="52" spans="1:6" ht="24">
      <c r="A52" s="7" t="s">
        <v>570</v>
      </c>
      <c r="B52" s="8"/>
      <c r="C52" s="34" t="s">
        <v>571</v>
      </c>
      <c r="D52" s="119">
        <f>D53</f>
        <v>180</v>
      </c>
      <c r="E52" s="119">
        <f t="shared" ref="E52:F53" si="11">E53</f>
        <v>0</v>
      </c>
      <c r="F52" s="119">
        <f t="shared" si="11"/>
        <v>0</v>
      </c>
    </row>
    <row r="53" spans="1:6" ht="48">
      <c r="A53" s="7" t="s">
        <v>570</v>
      </c>
      <c r="B53" s="17" t="s">
        <v>286</v>
      </c>
      <c r="C53" s="35" t="s">
        <v>287</v>
      </c>
      <c r="D53" s="119">
        <f>D54</f>
        <v>180</v>
      </c>
      <c r="E53" s="119">
        <f t="shared" si="11"/>
        <v>0</v>
      </c>
      <c r="F53" s="119">
        <f t="shared" si="11"/>
        <v>0</v>
      </c>
    </row>
    <row r="54" spans="1:6">
      <c r="A54" s="7" t="s">
        <v>570</v>
      </c>
      <c r="B54" s="8">
        <v>612</v>
      </c>
      <c r="C54" s="34" t="s">
        <v>536</v>
      </c>
      <c r="D54" s="119">
        <v>180</v>
      </c>
      <c r="E54" s="119">
        <v>0</v>
      </c>
      <c r="F54" s="119">
        <v>0</v>
      </c>
    </row>
    <row r="55" spans="1:6" ht="24">
      <c r="A55" s="7" t="s">
        <v>572</v>
      </c>
      <c r="B55" s="8"/>
      <c r="C55" s="34" t="s">
        <v>573</v>
      </c>
      <c r="D55" s="119">
        <f t="shared" ref="D55:F56" si="12">D56</f>
        <v>240</v>
      </c>
      <c r="E55" s="119">
        <f t="shared" si="12"/>
        <v>0</v>
      </c>
      <c r="F55" s="119">
        <f t="shared" si="12"/>
        <v>0</v>
      </c>
    </row>
    <row r="56" spans="1:6" ht="48">
      <c r="A56" s="7" t="s">
        <v>572</v>
      </c>
      <c r="B56" s="17" t="s">
        <v>286</v>
      </c>
      <c r="C56" s="35" t="s">
        <v>287</v>
      </c>
      <c r="D56" s="119">
        <f t="shared" si="12"/>
        <v>240</v>
      </c>
      <c r="E56" s="119">
        <f t="shared" si="12"/>
        <v>0</v>
      </c>
      <c r="F56" s="119">
        <f t="shared" si="12"/>
        <v>0</v>
      </c>
    </row>
    <row r="57" spans="1:6">
      <c r="A57" s="7" t="s">
        <v>572</v>
      </c>
      <c r="B57" s="8">
        <v>612</v>
      </c>
      <c r="C57" s="34" t="s">
        <v>536</v>
      </c>
      <c r="D57" s="119">
        <v>240</v>
      </c>
      <c r="E57" s="119">
        <v>0</v>
      </c>
      <c r="F57" s="119">
        <v>0</v>
      </c>
    </row>
    <row r="58" spans="1:6" ht="48">
      <c r="A58" s="7" t="s">
        <v>614</v>
      </c>
      <c r="B58" s="8"/>
      <c r="C58" s="34" t="s">
        <v>615</v>
      </c>
      <c r="D58" s="119">
        <f t="shared" ref="D58:F59" si="13">D59</f>
        <v>3168</v>
      </c>
      <c r="E58" s="119">
        <f t="shared" si="13"/>
        <v>1650.3</v>
      </c>
      <c r="F58" s="119">
        <f t="shared" si="13"/>
        <v>0</v>
      </c>
    </row>
    <row r="59" spans="1:6" ht="36">
      <c r="A59" s="7" t="s">
        <v>614</v>
      </c>
      <c r="B59" s="20" t="s">
        <v>286</v>
      </c>
      <c r="C59" s="35" t="s">
        <v>653</v>
      </c>
      <c r="D59" s="119">
        <f>D60</f>
        <v>3168</v>
      </c>
      <c r="E59" s="119">
        <f t="shared" si="13"/>
        <v>1650.3</v>
      </c>
      <c r="F59" s="119">
        <f t="shared" si="13"/>
        <v>0</v>
      </c>
    </row>
    <row r="60" spans="1:6">
      <c r="A60" s="7" t="s">
        <v>614</v>
      </c>
      <c r="B60" s="8">
        <v>612</v>
      </c>
      <c r="C60" s="34" t="s">
        <v>536</v>
      </c>
      <c r="D60" s="119">
        <v>3168</v>
      </c>
      <c r="E60" s="119">
        <v>1650.3</v>
      </c>
      <c r="F60" s="119">
        <v>0</v>
      </c>
    </row>
    <row r="61" spans="1:6" ht="60">
      <c r="A61" s="7" t="s">
        <v>886</v>
      </c>
      <c r="B61" s="8"/>
      <c r="C61" s="34" t="s">
        <v>887</v>
      </c>
      <c r="D61" s="119">
        <f>D62</f>
        <v>8538</v>
      </c>
      <c r="E61" s="119">
        <f t="shared" ref="E61:F61" si="14">E62</f>
        <v>0</v>
      </c>
      <c r="F61" s="119">
        <f t="shared" si="14"/>
        <v>0</v>
      </c>
    </row>
    <row r="62" spans="1:6" ht="36">
      <c r="A62" s="7" t="s">
        <v>886</v>
      </c>
      <c r="B62" s="20" t="s">
        <v>286</v>
      </c>
      <c r="C62" s="35" t="s">
        <v>653</v>
      </c>
      <c r="D62" s="119">
        <f>D63</f>
        <v>8538</v>
      </c>
      <c r="E62" s="119">
        <f>E63</f>
        <v>0</v>
      </c>
      <c r="F62" s="119">
        <f>F63</f>
        <v>0</v>
      </c>
    </row>
    <row r="63" spans="1:6">
      <c r="A63" s="7" t="s">
        <v>886</v>
      </c>
      <c r="B63" s="8">
        <v>612</v>
      </c>
      <c r="C63" s="34" t="s">
        <v>536</v>
      </c>
      <c r="D63" s="119">
        <v>8538</v>
      </c>
      <c r="E63" s="119">
        <v>0</v>
      </c>
      <c r="F63" s="119">
        <v>0</v>
      </c>
    </row>
    <row r="64" spans="1:6" ht="36">
      <c r="A64" s="7" t="s">
        <v>416</v>
      </c>
      <c r="B64" s="8"/>
      <c r="C64" s="34" t="s">
        <v>364</v>
      </c>
      <c r="D64" s="119">
        <f>D68+D65</f>
        <v>7239.8510000000006</v>
      </c>
      <c r="E64" s="119">
        <f>E68+E65</f>
        <v>7239.8510000000006</v>
      </c>
      <c r="F64" s="119">
        <f>F68+F65</f>
        <v>7239.8510000000006</v>
      </c>
    </row>
    <row r="65" spans="1:6" ht="96">
      <c r="A65" s="7" t="s">
        <v>74</v>
      </c>
      <c r="B65" s="8"/>
      <c r="C65" s="34" t="s">
        <v>73</v>
      </c>
      <c r="D65" s="119">
        <f>D66</f>
        <v>2154.6</v>
      </c>
      <c r="E65" s="119">
        <f t="shared" ref="E65:F66" si="15">E66</f>
        <v>2154.6</v>
      </c>
      <c r="F65" s="119">
        <f t="shared" si="15"/>
        <v>2154.6</v>
      </c>
    </row>
    <row r="66" spans="1:6" ht="48">
      <c r="A66" s="7" t="s">
        <v>74</v>
      </c>
      <c r="B66" s="17" t="s">
        <v>286</v>
      </c>
      <c r="C66" s="35" t="s">
        <v>287</v>
      </c>
      <c r="D66" s="119">
        <f>D67</f>
        <v>2154.6</v>
      </c>
      <c r="E66" s="119">
        <f t="shared" si="15"/>
        <v>2154.6</v>
      </c>
      <c r="F66" s="119">
        <f t="shared" si="15"/>
        <v>2154.6</v>
      </c>
    </row>
    <row r="67" spans="1:6">
      <c r="A67" s="7" t="s">
        <v>74</v>
      </c>
      <c r="B67" s="8">
        <v>612</v>
      </c>
      <c r="C67" s="34" t="s">
        <v>536</v>
      </c>
      <c r="D67" s="119">
        <v>2154.6</v>
      </c>
      <c r="E67" s="119">
        <v>2154.6</v>
      </c>
      <c r="F67" s="119">
        <v>2154.6</v>
      </c>
    </row>
    <row r="68" spans="1:6" ht="36">
      <c r="A68" s="7" t="s">
        <v>417</v>
      </c>
      <c r="B68" s="8"/>
      <c r="C68" s="34" t="s">
        <v>91</v>
      </c>
      <c r="D68" s="119">
        <f t="shared" ref="D68:F69" si="16">D69</f>
        <v>5085.2510000000002</v>
      </c>
      <c r="E68" s="119">
        <f t="shared" si="16"/>
        <v>5085.2510000000002</v>
      </c>
      <c r="F68" s="119">
        <f t="shared" si="16"/>
        <v>5085.2510000000002</v>
      </c>
    </row>
    <row r="69" spans="1:6" ht="36">
      <c r="A69" s="7" t="s">
        <v>417</v>
      </c>
      <c r="B69" s="20" t="s">
        <v>286</v>
      </c>
      <c r="C69" s="35" t="s">
        <v>653</v>
      </c>
      <c r="D69" s="119">
        <f t="shared" si="16"/>
        <v>5085.2510000000002</v>
      </c>
      <c r="E69" s="119">
        <f t="shared" si="16"/>
        <v>5085.2510000000002</v>
      </c>
      <c r="F69" s="119">
        <f t="shared" si="16"/>
        <v>5085.2510000000002</v>
      </c>
    </row>
    <row r="70" spans="1:6">
      <c r="A70" s="7" t="s">
        <v>417</v>
      </c>
      <c r="B70" s="8">
        <v>612</v>
      </c>
      <c r="C70" s="34" t="s">
        <v>536</v>
      </c>
      <c r="D70" s="119">
        <v>5085.2510000000002</v>
      </c>
      <c r="E70" s="119">
        <v>5085.2510000000002</v>
      </c>
      <c r="F70" s="119">
        <v>5085.2510000000002</v>
      </c>
    </row>
    <row r="71" spans="1:6" ht="36">
      <c r="A71" s="7" t="s">
        <v>86</v>
      </c>
      <c r="B71" s="8"/>
      <c r="C71" s="34" t="s">
        <v>81</v>
      </c>
      <c r="D71" s="119">
        <f>D75+D72</f>
        <v>491.51099999999997</v>
      </c>
      <c r="E71" s="119">
        <f t="shared" ref="E71:F71" si="17">E75+E72</f>
        <v>491.51099999999997</v>
      </c>
      <c r="F71" s="119">
        <f t="shared" si="17"/>
        <v>491.51099999999997</v>
      </c>
    </row>
    <row r="72" spans="1:6" ht="36">
      <c r="A72" s="7" t="s">
        <v>709</v>
      </c>
      <c r="B72" s="8"/>
      <c r="C72" s="34" t="s">
        <v>710</v>
      </c>
      <c r="D72" s="119">
        <f>D73</f>
        <v>433.4</v>
      </c>
      <c r="E72" s="119">
        <f t="shared" ref="E72:F73" si="18">E73</f>
        <v>433.4</v>
      </c>
      <c r="F72" s="119">
        <f t="shared" si="18"/>
        <v>433.4</v>
      </c>
    </row>
    <row r="73" spans="1:6" ht="36">
      <c r="A73" s="7" t="s">
        <v>709</v>
      </c>
      <c r="B73" s="20" t="s">
        <v>286</v>
      </c>
      <c r="C73" s="35" t="s">
        <v>653</v>
      </c>
      <c r="D73" s="119">
        <f>D74</f>
        <v>433.4</v>
      </c>
      <c r="E73" s="119">
        <f t="shared" si="18"/>
        <v>433.4</v>
      </c>
      <c r="F73" s="119">
        <f t="shared" si="18"/>
        <v>433.4</v>
      </c>
    </row>
    <row r="74" spans="1:6">
      <c r="A74" s="7" t="s">
        <v>709</v>
      </c>
      <c r="B74" s="8">
        <v>612</v>
      </c>
      <c r="C74" s="34" t="s">
        <v>536</v>
      </c>
      <c r="D74" s="119">
        <v>433.4</v>
      </c>
      <c r="E74" s="119">
        <v>433.4</v>
      </c>
      <c r="F74" s="119">
        <v>433.4</v>
      </c>
    </row>
    <row r="75" spans="1:6" ht="36">
      <c r="A75" s="7" t="s">
        <v>673</v>
      </c>
      <c r="B75" s="8"/>
      <c r="C75" s="34" t="s">
        <v>672</v>
      </c>
      <c r="D75" s="119">
        <f t="shared" ref="D75:F76" si="19">D76</f>
        <v>58.110999999999997</v>
      </c>
      <c r="E75" s="119">
        <f t="shared" si="19"/>
        <v>58.110999999999997</v>
      </c>
      <c r="F75" s="119">
        <f t="shared" si="19"/>
        <v>58.110999999999997</v>
      </c>
    </row>
    <row r="76" spans="1:6" ht="36">
      <c r="A76" s="7" t="s">
        <v>673</v>
      </c>
      <c r="B76" s="20" t="s">
        <v>286</v>
      </c>
      <c r="C76" s="35" t="s">
        <v>653</v>
      </c>
      <c r="D76" s="119">
        <f t="shared" si="19"/>
        <v>58.110999999999997</v>
      </c>
      <c r="E76" s="119">
        <f t="shared" si="19"/>
        <v>58.110999999999997</v>
      </c>
      <c r="F76" s="119">
        <f t="shared" si="19"/>
        <v>58.110999999999997</v>
      </c>
    </row>
    <row r="77" spans="1:6">
      <c r="A77" s="7" t="s">
        <v>673</v>
      </c>
      <c r="B77" s="8">
        <v>612</v>
      </c>
      <c r="C77" s="34" t="s">
        <v>536</v>
      </c>
      <c r="D77" s="119">
        <v>58.110999999999997</v>
      </c>
      <c r="E77" s="119">
        <v>58.110999999999997</v>
      </c>
      <c r="F77" s="119">
        <v>58.110999999999997</v>
      </c>
    </row>
    <row r="78" spans="1:6" ht="48">
      <c r="A78" s="7" t="s">
        <v>145</v>
      </c>
      <c r="B78" s="8"/>
      <c r="C78" s="34" t="s">
        <v>174</v>
      </c>
      <c r="D78" s="119">
        <f>D82+D85+D88+D79</f>
        <v>21655.84</v>
      </c>
      <c r="E78" s="119">
        <f t="shared" ref="E78:F78" si="20">E82+E85+E88+E79</f>
        <v>21655.84</v>
      </c>
      <c r="F78" s="119">
        <f t="shared" si="20"/>
        <v>21655.84</v>
      </c>
    </row>
    <row r="79" spans="1:6" ht="48">
      <c r="A79" s="7" t="s">
        <v>75</v>
      </c>
      <c r="B79" s="8"/>
      <c r="C79" s="34" t="s">
        <v>76</v>
      </c>
      <c r="D79" s="119">
        <f>D80</f>
        <v>7356.4</v>
      </c>
      <c r="E79" s="119">
        <f t="shared" ref="E79:F80" si="21">E80</f>
        <v>7356.4</v>
      </c>
      <c r="F79" s="119">
        <f t="shared" si="21"/>
        <v>7356.4</v>
      </c>
    </row>
    <row r="80" spans="1:6" ht="48">
      <c r="A80" s="7" t="s">
        <v>75</v>
      </c>
      <c r="B80" s="17" t="s">
        <v>286</v>
      </c>
      <c r="C80" s="35" t="s">
        <v>287</v>
      </c>
      <c r="D80" s="119">
        <f>D81</f>
        <v>7356.4</v>
      </c>
      <c r="E80" s="119">
        <f t="shared" si="21"/>
        <v>7356.4</v>
      </c>
      <c r="F80" s="119">
        <f t="shared" si="21"/>
        <v>7356.4</v>
      </c>
    </row>
    <row r="81" spans="1:6" ht="60">
      <c r="A81" s="7" t="s">
        <v>75</v>
      </c>
      <c r="B81" s="8" t="s">
        <v>389</v>
      </c>
      <c r="C81" s="34" t="s">
        <v>627</v>
      </c>
      <c r="D81" s="119">
        <v>7356.4</v>
      </c>
      <c r="E81" s="119">
        <v>7356.4</v>
      </c>
      <c r="F81" s="119">
        <v>7356.4</v>
      </c>
    </row>
    <row r="82" spans="1:6" ht="36">
      <c r="A82" s="7" t="s">
        <v>464</v>
      </c>
      <c r="B82" s="8"/>
      <c r="C82" s="34" t="s">
        <v>539</v>
      </c>
      <c r="D82" s="119">
        <f t="shared" ref="D82:F83" si="22">D83</f>
        <v>9526</v>
      </c>
      <c r="E82" s="119">
        <f t="shared" si="22"/>
        <v>9526</v>
      </c>
      <c r="F82" s="119">
        <f t="shared" si="22"/>
        <v>9526</v>
      </c>
    </row>
    <row r="83" spans="1:6" ht="36">
      <c r="A83" s="7" t="s">
        <v>464</v>
      </c>
      <c r="B83" s="20" t="s">
        <v>286</v>
      </c>
      <c r="C83" s="35" t="s">
        <v>653</v>
      </c>
      <c r="D83" s="119">
        <f t="shared" si="22"/>
        <v>9526</v>
      </c>
      <c r="E83" s="119">
        <f t="shared" si="22"/>
        <v>9526</v>
      </c>
      <c r="F83" s="119">
        <f t="shared" si="22"/>
        <v>9526</v>
      </c>
    </row>
    <row r="84" spans="1:6" ht="60">
      <c r="A84" s="7" t="s">
        <v>464</v>
      </c>
      <c r="B84" s="8" t="s">
        <v>389</v>
      </c>
      <c r="C84" s="34" t="s">
        <v>627</v>
      </c>
      <c r="D84" s="119">
        <v>9526</v>
      </c>
      <c r="E84" s="119">
        <v>9526</v>
      </c>
      <c r="F84" s="119">
        <v>9526</v>
      </c>
    </row>
    <row r="85" spans="1:6" ht="24">
      <c r="A85" s="7" t="s">
        <v>465</v>
      </c>
      <c r="B85" s="8"/>
      <c r="C85" s="34" t="s">
        <v>538</v>
      </c>
      <c r="D85" s="119">
        <f t="shared" ref="D85:F89" si="23">D86</f>
        <v>3893</v>
      </c>
      <c r="E85" s="119">
        <f t="shared" si="23"/>
        <v>3893</v>
      </c>
      <c r="F85" s="119">
        <f t="shared" si="23"/>
        <v>3893</v>
      </c>
    </row>
    <row r="86" spans="1:6" ht="36">
      <c r="A86" s="7" t="s">
        <v>465</v>
      </c>
      <c r="B86" s="20" t="s">
        <v>286</v>
      </c>
      <c r="C86" s="35" t="s">
        <v>653</v>
      </c>
      <c r="D86" s="119">
        <f t="shared" si="23"/>
        <v>3893</v>
      </c>
      <c r="E86" s="119">
        <f t="shared" si="23"/>
        <v>3893</v>
      </c>
      <c r="F86" s="119">
        <f t="shared" si="23"/>
        <v>3893</v>
      </c>
    </row>
    <row r="87" spans="1:6" ht="48">
      <c r="A87" s="7" t="s">
        <v>465</v>
      </c>
      <c r="B87" s="8" t="s">
        <v>389</v>
      </c>
      <c r="C87" s="34" t="s">
        <v>290</v>
      </c>
      <c r="D87" s="119">
        <v>3893</v>
      </c>
      <c r="E87" s="119">
        <v>3893</v>
      </c>
      <c r="F87" s="119">
        <v>3893</v>
      </c>
    </row>
    <row r="88" spans="1:6" ht="36">
      <c r="A88" s="7" t="s">
        <v>466</v>
      </c>
      <c r="B88" s="8"/>
      <c r="C88" s="34" t="s">
        <v>175</v>
      </c>
      <c r="D88" s="119">
        <f>D89</f>
        <v>880.44</v>
      </c>
      <c r="E88" s="119">
        <f t="shared" si="23"/>
        <v>880.44</v>
      </c>
      <c r="F88" s="119">
        <f t="shared" si="23"/>
        <v>880.44</v>
      </c>
    </row>
    <row r="89" spans="1:6" ht="36">
      <c r="A89" s="7" t="s">
        <v>466</v>
      </c>
      <c r="B89" s="20" t="s">
        <v>286</v>
      </c>
      <c r="C89" s="35" t="s">
        <v>653</v>
      </c>
      <c r="D89" s="119">
        <f>D90</f>
        <v>880.44</v>
      </c>
      <c r="E89" s="119">
        <f t="shared" si="23"/>
        <v>880.44</v>
      </c>
      <c r="F89" s="119">
        <f t="shared" si="23"/>
        <v>880.44</v>
      </c>
    </row>
    <row r="90" spans="1:6" ht="48">
      <c r="A90" s="7" t="s">
        <v>466</v>
      </c>
      <c r="B90" s="8" t="s">
        <v>389</v>
      </c>
      <c r="C90" s="34" t="s">
        <v>290</v>
      </c>
      <c r="D90" s="119">
        <v>880.44</v>
      </c>
      <c r="E90" s="119">
        <v>880.44</v>
      </c>
      <c r="F90" s="119">
        <v>880.44</v>
      </c>
    </row>
    <row r="91" spans="1:6" ht="24">
      <c r="A91" s="7" t="s">
        <v>146</v>
      </c>
      <c r="B91" s="8"/>
      <c r="C91" s="34" t="s">
        <v>176</v>
      </c>
      <c r="D91" s="119">
        <f>D92+D108</f>
        <v>88840.28</v>
      </c>
      <c r="E91" s="119">
        <f>E92+E108</f>
        <v>85255.28</v>
      </c>
      <c r="F91" s="119">
        <f>F92+F108</f>
        <v>85255.28</v>
      </c>
    </row>
    <row r="92" spans="1:6" ht="48">
      <c r="A92" s="7" t="s">
        <v>147</v>
      </c>
      <c r="B92" s="8"/>
      <c r="C92" s="34" t="s">
        <v>153</v>
      </c>
      <c r="D92" s="119">
        <f>D93+D102+D96+D99+D105</f>
        <v>88092.28</v>
      </c>
      <c r="E92" s="119">
        <f t="shared" ref="E92:F92" si="24">E93+E102+E96+E99</f>
        <v>84507.28</v>
      </c>
      <c r="F92" s="119">
        <f t="shared" si="24"/>
        <v>84507.28</v>
      </c>
    </row>
    <row r="93" spans="1:6" ht="24">
      <c r="A93" s="7" t="s">
        <v>472</v>
      </c>
      <c r="B93" s="8"/>
      <c r="C93" s="34" t="s">
        <v>543</v>
      </c>
      <c r="D93" s="119">
        <f t="shared" ref="D93:F94" si="25">D94</f>
        <v>70149.042000000001</v>
      </c>
      <c r="E93" s="119">
        <f t="shared" si="25"/>
        <v>69118.637000000002</v>
      </c>
      <c r="F93" s="119">
        <f t="shared" si="25"/>
        <v>69118.637000000002</v>
      </c>
    </row>
    <row r="94" spans="1:6" ht="36">
      <c r="A94" s="7" t="s">
        <v>472</v>
      </c>
      <c r="B94" s="20" t="s">
        <v>286</v>
      </c>
      <c r="C94" s="35" t="s">
        <v>653</v>
      </c>
      <c r="D94" s="119">
        <f t="shared" si="25"/>
        <v>70149.042000000001</v>
      </c>
      <c r="E94" s="119">
        <f t="shared" si="25"/>
        <v>69118.637000000002</v>
      </c>
      <c r="F94" s="119">
        <f t="shared" si="25"/>
        <v>69118.637000000002</v>
      </c>
    </row>
    <row r="95" spans="1:6" ht="60">
      <c r="A95" s="7" t="s">
        <v>472</v>
      </c>
      <c r="B95" s="8" t="s">
        <v>389</v>
      </c>
      <c r="C95" s="34" t="s">
        <v>627</v>
      </c>
      <c r="D95" s="119">
        <v>70149.042000000001</v>
      </c>
      <c r="E95" s="119">
        <v>69118.637000000002</v>
      </c>
      <c r="F95" s="119">
        <v>69118.637000000002</v>
      </c>
    </row>
    <row r="96" spans="1:6" ht="36">
      <c r="A96" s="7" t="s">
        <v>211</v>
      </c>
      <c r="B96" s="8"/>
      <c r="C96" s="34" t="s">
        <v>350</v>
      </c>
      <c r="D96" s="119">
        <f>D97</f>
        <v>15236.28</v>
      </c>
      <c r="E96" s="119">
        <f t="shared" ref="E96:F97" si="26">E97</f>
        <v>15236.28</v>
      </c>
      <c r="F96" s="119">
        <f t="shared" si="26"/>
        <v>15236.28</v>
      </c>
    </row>
    <row r="97" spans="1:6" ht="48">
      <c r="A97" s="7" t="s">
        <v>211</v>
      </c>
      <c r="B97" s="17" t="s">
        <v>286</v>
      </c>
      <c r="C97" s="35" t="s">
        <v>287</v>
      </c>
      <c r="D97" s="119">
        <f>D98</f>
        <v>15236.28</v>
      </c>
      <c r="E97" s="119">
        <f t="shared" si="26"/>
        <v>15236.28</v>
      </c>
      <c r="F97" s="119">
        <f t="shared" si="26"/>
        <v>15236.28</v>
      </c>
    </row>
    <row r="98" spans="1:6" ht="60">
      <c r="A98" s="7" t="s">
        <v>211</v>
      </c>
      <c r="B98" s="8" t="s">
        <v>389</v>
      </c>
      <c r="C98" s="34" t="s">
        <v>627</v>
      </c>
      <c r="D98" s="119">
        <v>15236.28</v>
      </c>
      <c r="E98" s="119">
        <v>15236.28</v>
      </c>
      <c r="F98" s="119">
        <v>15236.28</v>
      </c>
    </row>
    <row r="99" spans="1:6" ht="48">
      <c r="A99" s="7" t="s">
        <v>212</v>
      </c>
      <c r="B99" s="8"/>
      <c r="C99" s="34" t="s">
        <v>351</v>
      </c>
      <c r="D99" s="119">
        <f>D100</f>
        <v>152.363</v>
      </c>
      <c r="E99" s="119">
        <f t="shared" ref="E99:F100" si="27">E100</f>
        <v>152.363</v>
      </c>
      <c r="F99" s="119">
        <f t="shared" si="27"/>
        <v>152.363</v>
      </c>
    </row>
    <row r="100" spans="1:6" ht="48">
      <c r="A100" s="7" t="s">
        <v>212</v>
      </c>
      <c r="B100" s="17" t="s">
        <v>286</v>
      </c>
      <c r="C100" s="35" t="s">
        <v>287</v>
      </c>
      <c r="D100" s="119">
        <f>D101</f>
        <v>152.363</v>
      </c>
      <c r="E100" s="119">
        <f t="shared" si="27"/>
        <v>152.363</v>
      </c>
      <c r="F100" s="119">
        <f t="shared" si="27"/>
        <v>152.363</v>
      </c>
    </row>
    <row r="101" spans="1:6" ht="60">
      <c r="A101" s="7" t="s">
        <v>212</v>
      </c>
      <c r="B101" s="8" t="s">
        <v>389</v>
      </c>
      <c r="C101" s="34" t="s">
        <v>627</v>
      </c>
      <c r="D101" s="119">
        <v>152.363</v>
      </c>
      <c r="E101" s="119">
        <v>152.363</v>
      </c>
      <c r="F101" s="119">
        <v>152.363</v>
      </c>
    </row>
    <row r="102" spans="1:6" ht="24">
      <c r="A102" s="7" t="s">
        <v>577</v>
      </c>
      <c r="B102" s="8"/>
      <c r="C102" s="34" t="s">
        <v>576</v>
      </c>
      <c r="D102" s="119">
        <f t="shared" ref="D102:F103" si="28">D103</f>
        <v>280</v>
      </c>
      <c r="E102" s="119">
        <f t="shared" si="28"/>
        <v>0</v>
      </c>
      <c r="F102" s="119">
        <f t="shared" si="28"/>
        <v>0</v>
      </c>
    </row>
    <row r="103" spans="1:6" ht="48">
      <c r="A103" s="7" t="s">
        <v>577</v>
      </c>
      <c r="B103" s="17" t="s">
        <v>286</v>
      </c>
      <c r="C103" s="35" t="s">
        <v>287</v>
      </c>
      <c r="D103" s="119">
        <f t="shared" si="28"/>
        <v>280</v>
      </c>
      <c r="E103" s="119">
        <f t="shared" si="28"/>
        <v>0</v>
      </c>
      <c r="F103" s="119">
        <f t="shared" si="28"/>
        <v>0</v>
      </c>
    </row>
    <row r="104" spans="1:6">
      <c r="A104" s="7" t="s">
        <v>577</v>
      </c>
      <c r="B104" s="8">
        <v>612</v>
      </c>
      <c r="C104" s="34" t="s">
        <v>536</v>
      </c>
      <c r="D104" s="119">
        <v>280</v>
      </c>
      <c r="E104" s="119">
        <v>0</v>
      </c>
      <c r="F104" s="119">
        <v>0</v>
      </c>
    </row>
    <row r="105" spans="1:6" ht="36">
      <c r="A105" s="7" t="s">
        <v>757</v>
      </c>
      <c r="B105" s="8"/>
      <c r="C105" s="141" t="s">
        <v>758</v>
      </c>
      <c r="D105" s="119">
        <f t="shared" ref="D105:F106" si="29">D106</f>
        <v>2274.5949999999998</v>
      </c>
      <c r="E105" s="119">
        <f t="shared" si="29"/>
        <v>0</v>
      </c>
      <c r="F105" s="119">
        <f t="shared" si="29"/>
        <v>0</v>
      </c>
    </row>
    <row r="106" spans="1:6" ht="36">
      <c r="A106" s="7" t="s">
        <v>757</v>
      </c>
      <c r="B106" s="20" t="s">
        <v>286</v>
      </c>
      <c r="C106" s="35" t="s">
        <v>653</v>
      </c>
      <c r="D106" s="119">
        <f t="shared" si="29"/>
        <v>2274.5949999999998</v>
      </c>
      <c r="E106" s="119">
        <f t="shared" si="29"/>
        <v>0</v>
      </c>
      <c r="F106" s="119">
        <f t="shared" si="29"/>
        <v>0</v>
      </c>
    </row>
    <row r="107" spans="1:6" ht="60">
      <c r="A107" s="7" t="s">
        <v>757</v>
      </c>
      <c r="B107" s="8" t="s">
        <v>389</v>
      </c>
      <c r="C107" s="34" t="s">
        <v>627</v>
      </c>
      <c r="D107" s="119">
        <v>2274.5949999999998</v>
      </c>
      <c r="E107" s="119">
        <v>0</v>
      </c>
      <c r="F107" s="119">
        <v>0</v>
      </c>
    </row>
    <row r="108" spans="1:6" ht="36">
      <c r="A108" s="7" t="s">
        <v>513</v>
      </c>
      <c r="B108" s="8"/>
      <c r="C108" s="70" t="s">
        <v>177</v>
      </c>
      <c r="D108" s="119">
        <f>D109</f>
        <v>748</v>
      </c>
      <c r="E108" s="119">
        <f t="shared" ref="E108:F110" si="30">E109</f>
        <v>748</v>
      </c>
      <c r="F108" s="119">
        <f t="shared" si="30"/>
        <v>748</v>
      </c>
    </row>
    <row r="109" spans="1:6" ht="36">
      <c r="A109" s="7" t="s">
        <v>474</v>
      </c>
      <c r="B109" s="8"/>
      <c r="C109" s="70" t="s">
        <v>208</v>
      </c>
      <c r="D109" s="119">
        <f>D110</f>
        <v>748</v>
      </c>
      <c r="E109" s="119">
        <f t="shared" si="30"/>
        <v>748</v>
      </c>
      <c r="F109" s="119">
        <f t="shared" si="30"/>
        <v>748</v>
      </c>
    </row>
    <row r="110" spans="1:6" ht="36">
      <c r="A110" s="7" t="s">
        <v>474</v>
      </c>
      <c r="B110" s="20" t="s">
        <v>286</v>
      </c>
      <c r="C110" s="35" t="s">
        <v>653</v>
      </c>
      <c r="D110" s="119">
        <f>D111</f>
        <v>748</v>
      </c>
      <c r="E110" s="119">
        <f t="shared" si="30"/>
        <v>748</v>
      </c>
      <c r="F110" s="119">
        <f t="shared" si="30"/>
        <v>748</v>
      </c>
    </row>
    <row r="111" spans="1:6" ht="60">
      <c r="A111" s="7" t="s">
        <v>474</v>
      </c>
      <c r="B111" s="8" t="s">
        <v>389</v>
      </c>
      <c r="C111" s="34" t="s">
        <v>627</v>
      </c>
      <c r="D111" s="119">
        <v>748</v>
      </c>
      <c r="E111" s="119">
        <v>748</v>
      </c>
      <c r="F111" s="119">
        <v>748</v>
      </c>
    </row>
    <row r="112" spans="1:6" ht="24">
      <c r="A112" s="7" t="s">
        <v>148</v>
      </c>
      <c r="B112" s="17"/>
      <c r="C112" s="34" t="s">
        <v>304</v>
      </c>
      <c r="D112" s="119">
        <f>D114</f>
        <v>200</v>
      </c>
      <c r="E112" s="119">
        <f>E114</f>
        <v>200</v>
      </c>
      <c r="F112" s="119">
        <f>F114</f>
        <v>200</v>
      </c>
    </row>
    <row r="113" spans="1:6" ht="36">
      <c r="A113" s="7" t="s">
        <v>149</v>
      </c>
      <c r="B113" s="17"/>
      <c r="C113" s="34" t="s">
        <v>152</v>
      </c>
      <c r="D113" s="119">
        <f>D114</f>
        <v>200</v>
      </c>
      <c r="E113" s="119">
        <f t="shared" ref="E113:F115" si="31">E114</f>
        <v>200</v>
      </c>
      <c r="F113" s="119">
        <f t="shared" si="31"/>
        <v>200</v>
      </c>
    </row>
    <row r="114" spans="1:6" ht="24">
      <c r="A114" s="7" t="s">
        <v>483</v>
      </c>
      <c r="B114" s="18"/>
      <c r="C114" s="36" t="s">
        <v>116</v>
      </c>
      <c r="D114" s="119">
        <f>D115</f>
        <v>200</v>
      </c>
      <c r="E114" s="119">
        <f t="shared" si="31"/>
        <v>200</v>
      </c>
      <c r="F114" s="119">
        <f t="shared" si="31"/>
        <v>200</v>
      </c>
    </row>
    <row r="115" spans="1:6" ht="36">
      <c r="A115" s="7" t="s">
        <v>483</v>
      </c>
      <c r="B115" s="17" t="s">
        <v>286</v>
      </c>
      <c r="C115" s="35" t="s">
        <v>653</v>
      </c>
      <c r="D115" s="119">
        <f>D116</f>
        <v>200</v>
      </c>
      <c r="E115" s="119">
        <f t="shared" si="31"/>
        <v>200</v>
      </c>
      <c r="F115" s="119">
        <f t="shared" si="31"/>
        <v>200</v>
      </c>
    </row>
    <row r="116" spans="1:6" ht="60">
      <c r="A116" s="7" t="s">
        <v>483</v>
      </c>
      <c r="B116" s="8" t="s">
        <v>289</v>
      </c>
      <c r="C116" s="34" t="s">
        <v>627</v>
      </c>
      <c r="D116" s="119">
        <v>200</v>
      </c>
      <c r="E116" s="119">
        <v>200</v>
      </c>
      <c r="F116" s="119">
        <v>200</v>
      </c>
    </row>
    <row r="117" spans="1:6" ht="24">
      <c r="A117" s="7" t="s">
        <v>384</v>
      </c>
      <c r="B117" s="8"/>
      <c r="C117" s="34" t="s">
        <v>386</v>
      </c>
      <c r="D117" s="119">
        <f>D118</f>
        <v>11367.157999999999</v>
      </c>
      <c r="E117" s="119">
        <f t="shared" ref="E117:F117" si="32">E118</f>
        <v>11367.157999999999</v>
      </c>
      <c r="F117" s="119">
        <f t="shared" si="32"/>
        <v>11367.157999999999</v>
      </c>
    </row>
    <row r="118" spans="1:6" ht="36">
      <c r="A118" s="7" t="s">
        <v>385</v>
      </c>
      <c r="B118" s="8"/>
      <c r="C118" s="34" t="s">
        <v>387</v>
      </c>
      <c r="D118" s="119">
        <f>D122+D119</f>
        <v>11367.157999999999</v>
      </c>
      <c r="E118" s="119">
        <f t="shared" ref="E118:F118" si="33">E122+E119</f>
        <v>11367.157999999999</v>
      </c>
      <c r="F118" s="119">
        <f t="shared" si="33"/>
        <v>11367.157999999999</v>
      </c>
    </row>
    <row r="119" spans="1:6" ht="24">
      <c r="A119" s="7" t="s">
        <v>77</v>
      </c>
      <c r="B119" s="8"/>
      <c r="C119" s="34" t="s">
        <v>78</v>
      </c>
      <c r="D119" s="119">
        <f>D120</f>
        <v>6004.3</v>
      </c>
      <c r="E119" s="119">
        <f t="shared" ref="E119:F120" si="34">E120</f>
        <v>6004.3</v>
      </c>
      <c r="F119" s="119">
        <f t="shared" si="34"/>
        <v>6004.3</v>
      </c>
    </row>
    <row r="120" spans="1:6" ht="48">
      <c r="A120" s="7" t="s">
        <v>77</v>
      </c>
      <c r="B120" s="17" t="s">
        <v>286</v>
      </c>
      <c r="C120" s="35" t="s">
        <v>287</v>
      </c>
      <c r="D120" s="119">
        <f>D121</f>
        <v>6004.3</v>
      </c>
      <c r="E120" s="119">
        <f t="shared" si="34"/>
        <v>6004.3</v>
      </c>
      <c r="F120" s="119">
        <f t="shared" si="34"/>
        <v>6004.3</v>
      </c>
    </row>
    <row r="121" spans="1:6" ht="60">
      <c r="A121" s="7" t="s">
        <v>77</v>
      </c>
      <c r="B121" s="8" t="s">
        <v>389</v>
      </c>
      <c r="C121" s="34" t="s">
        <v>627</v>
      </c>
      <c r="D121" s="119">
        <v>6004.3</v>
      </c>
      <c r="E121" s="119">
        <v>6004.3</v>
      </c>
      <c r="F121" s="119">
        <v>6004.3</v>
      </c>
    </row>
    <row r="122" spans="1:6">
      <c r="A122" s="7" t="s">
        <v>484</v>
      </c>
      <c r="B122" s="8"/>
      <c r="C122" s="34" t="s">
        <v>117</v>
      </c>
      <c r="D122" s="119">
        <f t="shared" ref="D122:F123" si="35">D123</f>
        <v>5362.8580000000002</v>
      </c>
      <c r="E122" s="119">
        <f t="shared" si="35"/>
        <v>5362.8580000000002</v>
      </c>
      <c r="F122" s="119">
        <f t="shared" si="35"/>
        <v>5362.8580000000002</v>
      </c>
    </row>
    <row r="123" spans="1:6" ht="36">
      <c r="A123" s="7" t="s">
        <v>484</v>
      </c>
      <c r="B123" s="20" t="s">
        <v>286</v>
      </c>
      <c r="C123" s="35" t="s">
        <v>653</v>
      </c>
      <c r="D123" s="119">
        <f t="shared" si="35"/>
        <v>5362.8580000000002</v>
      </c>
      <c r="E123" s="119">
        <f t="shared" si="35"/>
        <v>5362.8580000000002</v>
      </c>
      <c r="F123" s="119">
        <f t="shared" si="35"/>
        <v>5362.8580000000002</v>
      </c>
    </row>
    <row r="124" spans="1:6" ht="60">
      <c r="A124" s="7" t="s">
        <v>484</v>
      </c>
      <c r="B124" s="8" t="s">
        <v>389</v>
      </c>
      <c r="C124" s="34" t="s">
        <v>627</v>
      </c>
      <c r="D124" s="119">
        <v>5362.8580000000002</v>
      </c>
      <c r="E124" s="119">
        <v>5362.8580000000002</v>
      </c>
      <c r="F124" s="119">
        <v>5362.8580000000002</v>
      </c>
    </row>
    <row r="125" spans="1:6">
      <c r="A125" s="7" t="s">
        <v>150</v>
      </c>
      <c r="B125" s="8"/>
      <c r="C125" s="34" t="s">
        <v>547</v>
      </c>
      <c r="D125" s="119">
        <f>D126</f>
        <v>13404.65</v>
      </c>
      <c r="E125" s="119">
        <f>E126</f>
        <v>9549.65</v>
      </c>
      <c r="F125" s="119">
        <f>F126</f>
        <v>9549.65</v>
      </c>
    </row>
    <row r="126" spans="1:6" ht="24">
      <c r="A126" s="7" t="s">
        <v>151</v>
      </c>
      <c r="B126" s="8"/>
      <c r="C126" s="34" t="s">
        <v>379</v>
      </c>
      <c r="D126" s="119">
        <f>D127+D134+D139+D142+D145</f>
        <v>13404.65</v>
      </c>
      <c r="E126" s="119">
        <f>E127+E134+E139+E142+E145</f>
        <v>9549.65</v>
      </c>
      <c r="F126" s="119">
        <f>F127+F134+F139+F142+F145</f>
        <v>9549.65</v>
      </c>
    </row>
    <row r="127" spans="1:6" ht="36">
      <c r="A127" s="7" t="s">
        <v>489</v>
      </c>
      <c r="B127" s="8"/>
      <c r="C127" s="34" t="s">
        <v>548</v>
      </c>
      <c r="D127" s="119">
        <f>D128+D132</f>
        <v>6209.51</v>
      </c>
      <c r="E127" s="119">
        <f>E128+E132</f>
        <v>6209.51</v>
      </c>
      <c r="F127" s="119">
        <f>F128+F132</f>
        <v>6209.51</v>
      </c>
    </row>
    <row r="128" spans="1:6" ht="60">
      <c r="A128" s="7" t="s">
        <v>489</v>
      </c>
      <c r="B128" s="17" t="s">
        <v>549</v>
      </c>
      <c r="C128" s="35" t="s">
        <v>550</v>
      </c>
      <c r="D128" s="119">
        <f>D129+D130+D131</f>
        <v>6061.51</v>
      </c>
      <c r="E128" s="119">
        <f>E129+E130+E131</f>
        <v>6061.51</v>
      </c>
      <c r="F128" s="119">
        <f>F129+F130+F131</f>
        <v>6061.51</v>
      </c>
    </row>
    <row r="129" spans="1:6" ht="24">
      <c r="A129" s="7" t="s">
        <v>489</v>
      </c>
      <c r="B129" s="18" t="s">
        <v>551</v>
      </c>
      <c r="C129" s="36" t="s">
        <v>178</v>
      </c>
      <c r="D129" s="119">
        <v>3793.34</v>
      </c>
      <c r="E129" s="119">
        <v>3793.34</v>
      </c>
      <c r="F129" s="119">
        <v>3793.34</v>
      </c>
    </row>
    <row r="130" spans="1:6" ht="24">
      <c r="A130" s="7" t="s">
        <v>489</v>
      </c>
      <c r="B130" s="18" t="s">
        <v>552</v>
      </c>
      <c r="C130" s="36" t="s">
        <v>553</v>
      </c>
      <c r="D130" s="119">
        <v>862.2</v>
      </c>
      <c r="E130" s="119">
        <v>862.2</v>
      </c>
      <c r="F130" s="119">
        <v>862.2</v>
      </c>
    </row>
    <row r="131" spans="1:6" ht="48">
      <c r="A131" s="7" t="s">
        <v>489</v>
      </c>
      <c r="B131" s="18">
        <v>129</v>
      </c>
      <c r="C131" s="36" t="s">
        <v>180</v>
      </c>
      <c r="D131" s="119">
        <v>1405.97</v>
      </c>
      <c r="E131" s="119">
        <v>1405.97</v>
      </c>
      <c r="F131" s="119">
        <v>1405.97</v>
      </c>
    </row>
    <row r="132" spans="1:6" ht="24">
      <c r="A132" s="7" t="s">
        <v>489</v>
      </c>
      <c r="B132" s="17" t="s">
        <v>246</v>
      </c>
      <c r="C132" s="35" t="s">
        <v>655</v>
      </c>
      <c r="D132" s="119">
        <f>D133</f>
        <v>148</v>
      </c>
      <c r="E132" s="119">
        <f>E133</f>
        <v>148</v>
      </c>
      <c r="F132" s="119">
        <f>F133</f>
        <v>148</v>
      </c>
    </row>
    <row r="133" spans="1:6">
      <c r="A133" s="7" t="s">
        <v>489</v>
      </c>
      <c r="B133" s="8" t="s">
        <v>248</v>
      </c>
      <c r="C133" s="34" t="s">
        <v>652</v>
      </c>
      <c r="D133" s="119">
        <v>148</v>
      </c>
      <c r="E133" s="119">
        <v>148</v>
      </c>
      <c r="F133" s="119">
        <v>148</v>
      </c>
    </row>
    <row r="134" spans="1:6" ht="48">
      <c r="A134" s="7" t="s">
        <v>490</v>
      </c>
      <c r="B134" s="18"/>
      <c r="C134" s="36" t="s">
        <v>514</v>
      </c>
      <c r="D134" s="119">
        <f>D135</f>
        <v>2307.14</v>
      </c>
      <c r="E134" s="119">
        <f>E135</f>
        <v>2307.14</v>
      </c>
      <c r="F134" s="119">
        <f>F135</f>
        <v>2307.14</v>
      </c>
    </row>
    <row r="135" spans="1:6" ht="60">
      <c r="A135" s="7" t="s">
        <v>490</v>
      </c>
      <c r="B135" s="17" t="s">
        <v>549</v>
      </c>
      <c r="C135" s="35" t="s">
        <v>550</v>
      </c>
      <c r="D135" s="119">
        <f>D136+D137+D138</f>
        <v>2307.14</v>
      </c>
      <c r="E135" s="119">
        <f>E136+E137+E138</f>
        <v>2307.14</v>
      </c>
      <c r="F135" s="119">
        <f>F136+F137+F138</f>
        <v>2307.14</v>
      </c>
    </row>
    <row r="136" spans="1:6" ht="24">
      <c r="A136" s="7" t="s">
        <v>490</v>
      </c>
      <c r="B136" s="18" t="s">
        <v>551</v>
      </c>
      <c r="C136" s="36" t="s">
        <v>178</v>
      </c>
      <c r="D136" s="119">
        <v>1485</v>
      </c>
      <c r="E136" s="119">
        <v>1485</v>
      </c>
      <c r="F136" s="119">
        <v>1485</v>
      </c>
    </row>
    <row r="137" spans="1:6" ht="24">
      <c r="A137" s="7" t="s">
        <v>490</v>
      </c>
      <c r="B137" s="18" t="s">
        <v>552</v>
      </c>
      <c r="C137" s="36" t="s">
        <v>553</v>
      </c>
      <c r="D137" s="119">
        <v>287</v>
      </c>
      <c r="E137" s="119">
        <v>287</v>
      </c>
      <c r="F137" s="119">
        <v>287</v>
      </c>
    </row>
    <row r="138" spans="1:6" ht="48">
      <c r="A138" s="7" t="s">
        <v>490</v>
      </c>
      <c r="B138" s="18">
        <v>129</v>
      </c>
      <c r="C138" s="36" t="s">
        <v>180</v>
      </c>
      <c r="D138" s="119">
        <v>535.14</v>
      </c>
      <c r="E138" s="119">
        <v>535.14</v>
      </c>
      <c r="F138" s="119">
        <v>535.14</v>
      </c>
    </row>
    <row r="139" spans="1:6" ht="24">
      <c r="A139" s="7" t="s">
        <v>491</v>
      </c>
      <c r="B139" s="8"/>
      <c r="C139" s="34" t="s">
        <v>222</v>
      </c>
      <c r="D139" s="119">
        <f t="shared" ref="D139:F140" si="36">D140</f>
        <v>300</v>
      </c>
      <c r="E139" s="119">
        <f t="shared" si="36"/>
        <v>613</v>
      </c>
      <c r="F139" s="119">
        <f t="shared" si="36"/>
        <v>613</v>
      </c>
    </row>
    <row r="140" spans="1:6" ht="24">
      <c r="A140" s="7" t="s">
        <v>491</v>
      </c>
      <c r="B140" s="17" t="s">
        <v>246</v>
      </c>
      <c r="C140" s="35" t="s">
        <v>655</v>
      </c>
      <c r="D140" s="119">
        <f t="shared" si="36"/>
        <v>300</v>
      </c>
      <c r="E140" s="119">
        <f t="shared" si="36"/>
        <v>613</v>
      </c>
      <c r="F140" s="119">
        <f t="shared" si="36"/>
        <v>613</v>
      </c>
    </row>
    <row r="141" spans="1:6">
      <c r="A141" s="7" t="s">
        <v>491</v>
      </c>
      <c r="B141" s="8" t="s">
        <v>248</v>
      </c>
      <c r="C141" s="34" t="s">
        <v>652</v>
      </c>
      <c r="D141" s="119">
        <v>300</v>
      </c>
      <c r="E141" s="119">
        <v>613</v>
      </c>
      <c r="F141" s="119">
        <v>613</v>
      </c>
    </row>
    <row r="142" spans="1:6" ht="36">
      <c r="A142" s="7" t="s">
        <v>365</v>
      </c>
      <c r="B142" s="8"/>
      <c r="C142" s="34" t="s">
        <v>207</v>
      </c>
      <c r="D142" s="119">
        <f t="shared" ref="D142:F143" si="37">D143</f>
        <v>4000</v>
      </c>
      <c r="E142" s="119">
        <f t="shared" si="37"/>
        <v>0</v>
      </c>
      <c r="F142" s="119">
        <f t="shared" si="37"/>
        <v>0</v>
      </c>
    </row>
    <row r="143" spans="1:6" ht="36">
      <c r="A143" s="7" t="s">
        <v>365</v>
      </c>
      <c r="B143" s="20" t="s">
        <v>286</v>
      </c>
      <c r="C143" s="35" t="s">
        <v>653</v>
      </c>
      <c r="D143" s="119">
        <f t="shared" si="37"/>
        <v>4000</v>
      </c>
      <c r="E143" s="119">
        <f t="shared" si="37"/>
        <v>0</v>
      </c>
      <c r="F143" s="119">
        <f t="shared" si="37"/>
        <v>0</v>
      </c>
    </row>
    <row r="144" spans="1:6">
      <c r="A144" s="7" t="s">
        <v>365</v>
      </c>
      <c r="B144" s="8">
        <v>612</v>
      </c>
      <c r="C144" s="34" t="s">
        <v>536</v>
      </c>
      <c r="D144" s="119">
        <v>4000</v>
      </c>
      <c r="E144" s="119">
        <v>0</v>
      </c>
      <c r="F144" s="119">
        <v>0</v>
      </c>
    </row>
    <row r="145" spans="1:6" ht="36">
      <c r="A145" s="7" t="s">
        <v>302</v>
      </c>
      <c r="B145" s="8"/>
      <c r="C145" s="34" t="s">
        <v>115</v>
      </c>
      <c r="D145" s="119">
        <f t="shared" ref="D145:F146" si="38">D146</f>
        <v>588</v>
      </c>
      <c r="E145" s="119">
        <f t="shared" si="38"/>
        <v>420</v>
      </c>
      <c r="F145" s="119">
        <f t="shared" si="38"/>
        <v>420</v>
      </c>
    </row>
    <row r="146" spans="1:6" ht="24">
      <c r="A146" s="7" t="s">
        <v>302</v>
      </c>
      <c r="B146" s="17" t="s">
        <v>557</v>
      </c>
      <c r="C146" s="35" t="s">
        <v>14</v>
      </c>
      <c r="D146" s="119">
        <f t="shared" si="38"/>
        <v>588</v>
      </c>
      <c r="E146" s="119">
        <f t="shared" si="38"/>
        <v>420</v>
      </c>
      <c r="F146" s="119">
        <f t="shared" si="38"/>
        <v>420</v>
      </c>
    </row>
    <row r="147" spans="1:6" ht="36">
      <c r="A147" s="7" t="s">
        <v>302</v>
      </c>
      <c r="B147" s="8">
        <v>313</v>
      </c>
      <c r="C147" s="34" t="s">
        <v>64</v>
      </c>
      <c r="D147" s="119">
        <v>588</v>
      </c>
      <c r="E147" s="119">
        <v>420</v>
      </c>
      <c r="F147" s="119">
        <v>420</v>
      </c>
    </row>
    <row r="148" spans="1:6" ht="36">
      <c r="A148" s="80" t="s">
        <v>135</v>
      </c>
      <c r="B148" s="82"/>
      <c r="C148" s="81" t="s">
        <v>664</v>
      </c>
      <c r="D148" s="118">
        <f>D149+D209</f>
        <v>85450.433000000005</v>
      </c>
      <c r="E148" s="118">
        <f t="shared" ref="E148:F148" si="39">E149+E209</f>
        <v>81854.22</v>
      </c>
      <c r="F148" s="118">
        <f t="shared" si="39"/>
        <v>81854.22</v>
      </c>
    </row>
    <row r="149" spans="1:6" ht="24">
      <c r="A149" s="7" t="s">
        <v>136</v>
      </c>
      <c r="B149" s="8"/>
      <c r="C149" s="34" t="s">
        <v>334</v>
      </c>
      <c r="D149" s="114">
        <f>D150+D171+D189</f>
        <v>83930.433000000005</v>
      </c>
      <c r="E149" s="114">
        <f t="shared" ref="E149:F149" si="40">E150+E171+E189</f>
        <v>81334.22</v>
      </c>
      <c r="F149" s="114">
        <f t="shared" si="40"/>
        <v>81334.22</v>
      </c>
    </row>
    <row r="150" spans="1:6" ht="24">
      <c r="A150" s="7" t="s">
        <v>137</v>
      </c>
      <c r="B150" s="8"/>
      <c r="C150" s="34" t="s">
        <v>161</v>
      </c>
      <c r="D150" s="114">
        <f>D151+D168+D165+D157+D162+D154</f>
        <v>13164.98</v>
      </c>
      <c r="E150" s="114">
        <f>E151+E168+E165+E157+E162</f>
        <v>12355.98</v>
      </c>
      <c r="F150" s="114">
        <f>F151+F168+F165+F157+F162</f>
        <v>12355.98</v>
      </c>
    </row>
    <row r="151" spans="1:6" ht="36">
      <c r="A151" s="7" t="s">
        <v>493</v>
      </c>
      <c r="B151" s="17"/>
      <c r="C151" s="35" t="s">
        <v>327</v>
      </c>
      <c r="D151" s="114">
        <f t="shared" ref="D151:F152" si="41">D152</f>
        <v>5214.16</v>
      </c>
      <c r="E151" s="114">
        <f t="shared" si="41"/>
        <v>5555.16</v>
      </c>
      <c r="F151" s="114">
        <f t="shared" si="41"/>
        <v>5555.16</v>
      </c>
    </row>
    <row r="152" spans="1:6" ht="36">
      <c r="A152" s="7" t="s">
        <v>493</v>
      </c>
      <c r="B152" s="20" t="s">
        <v>286</v>
      </c>
      <c r="C152" s="35" t="s">
        <v>653</v>
      </c>
      <c r="D152" s="114">
        <f t="shared" si="41"/>
        <v>5214.16</v>
      </c>
      <c r="E152" s="114">
        <f t="shared" si="41"/>
        <v>5555.16</v>
      </c>
      <c r="F152" s="114">
        <f t="shared" si="41"/>
        <v>5555.16</v>
      </c>
    </row>
    <row r="153" spans="1:6" ht="60">
      <c r="A153" s="7" t="s">
        <v>493</v>
      </c>
      <c r="B153" s="8" t="s">
        <v>289</v>
      </c>
      <c r="C153" s="34" t="s">
        <v>627</v>
      </c>
      <c r="D153" s="114">
        <v>5214.16</v>
      </c>
      <c r="E153" s="114">
        <v>5555.16</v>
      </c>
      <c r="F153" s="114">
        <v>5555.16</v>
      </c>
    </row>
    <row r="154" spans="1:6" ht="36">
      <c r="A154" s="7" t="s">
        <v>767</v>
      </c>
      <c r="B154" s="8"/>
      <c r="C154" s="141" t="s">
        <v>766</v>
      </c>
      <c r="D154" s="114">
        <f>D155</f>
        <v>500</v>
      </c>
      <c r="E154" s="114">
        <f t="shared" ref="E154:F155" si="42">E155</f>
        <v>0</v>
      </c>
      <c r="F154" s="114">
        <f t="shared" si="42"/>
        <v>0</v>
      </c>
    </row>
    <row r="155" spans="1:6" ht="36">
      <c r="A155" s="7" t="s">
        <v>767</v>
      </c>
      <c r="B155" s="20" t="s">
        <v>286</v>
      </c>
      <c r="C155" s="35" t="s">
        <v>653</v>
      </c>
      <c r="D155" s="114">
        <f>D156</f>
        <v>500</v>
      </c>
      <c r="E155" s="114">
        <f t="shared" si="42"/>
        <v>0</v>
      </c>
      <c r="F155" s="114">
        <f t="shared" si="42"/>
        <v>0</v>
      </c>
    </row>
    <row r="156" spans="1:6">
      <c r="A156" s="7" t="s">
        <v>767</v>
      </c>
      <c r="B156" s="8">
        <v>612</v>
      </c>
      <c r="C156" s="34" t="s">
        <v>536</v>
      </c>
      <c r="D156" s="114">
        <v>500</v>
      </c>
      <c r="E156" s="114">
        <v>0</v>
      </c>
      <c r="F156" s="114">
        <v>0</v>
      </c>
    </row>
    <row r="157" spans="1:6" ht="36">
      <c r="A157" s="7" t="s">
        <v>216</v>
      </c>
      <c r="B157" s="8"/>
      <c r="C157" s="34" t="s">
        <v>711</v>
      </c>
      <c r="D157" s="114">
        <f>D160+D159</f>
        <v>6683.9800000000005</v>
      </c>
      <c r="E157" s="114">
        <f t="shared" ref="E157:F157" si="43">E160</f>
        <v>6683.98</v>
      </c>
      <c r="F157" s="114">
        <f t="shared" si="43"/>
        <v>6683.98</v>
      </c>
    </row>
    <row r="158" spans="1:6">
      <c r="A158" s="7" t="s">
        <v>216</v>
      </c>
      <c r="B158" s="8">
        <v>500</v>
      </c>
      <c r="C158" s="34" t="s">
        <v>295</v>
      </c>
      <c r="D158" s="114">
        <f>D159</f>
        <v>4629.2290000000003</v>
      </c>
      <c r="E158" s="114">
        <v>0</v>
      </c>
      <c r="F158" s="114">
        <v>0</v>
      </c>
    </row>
    <row r="159" spans="1:6">
      <c r="A159" s="7" t="s">
        <v>216</v>
      </c>
      <c r="B159" s="13" t="s">
        <v>296</v>
      </c>
      <c r="C159" s="44" t="s">
        <v>297</v>
      </c>
      <c r="D159" s="114">
        <v>4629.2290000000003</v>
      </c>
      <c r="E159" s="114">
        <v>0</v>
      </c>
      <c r="F159" s="114">
        <v>0</v>
      </c>
    </row>
    <row r="160" spans="1:6" ht="48">
      <c r="A160" s="7" t="s">
        <v>216</v>
      </c>
      <c r="B160" s="17" t="s">
        <v>286</v>
      </c>
      <c r="C160" s="35" t="s">
        <v>287</v>
      </c>
      <c r="D160" s="114">
        <f>D161</f>
        <v>2054.7510000000002</v>
      </c>
      <c r="E160" s="114">
        <f>E161</f>
        <v>6683.98</v>
      </c>
      <c r="F160" s="114">
        <f>F161</f>
        <v>6683.98</v>
      </c>
    </row>
    <row r="161" spans="1:6" ht="60">
      <c r="A161" s="7" t="s">
        <v>216</v>
      </c>
      <c r="B161" s="8" t="s">
        <v>289</v>
      </c>
      <c r="C161" s="34" t="s">
        <v>627</v>
      </c>
      <c r="D161" s="114">
        <v>2054.7510000000002</v>
      </c>
      <c r="E161" s="114">
        <v>6683.98</v>
      </c>
      <c r="F161" s="114">
        <v>6683.98</v>
      </c>
    </row>
    <row r="162" spans="1:6" ht="36">
      <c r="A162" s="7" t="s">
        <v>213</v>
      </c>
      <c r="B162" s="8"/>
      <c r="C162" s="34" t="s">
        <v>214</v>
      </c>
      <c r="D162" s="114">
        <f>D163</f>
        <v>66.84</v>
      </c>
      <c r="E162" s="114">
        <f t="shared" ref="E162:F163" si="44">E163</f>
        <v>66.84</v>
      </c>
      <c r="F162" s="114">
        <f t="shared" si="44"/>
        <v>66.84</v>
      </c>
    </row>
    <row r="163" spans="1:6" ht="48">
      <c r="A163" s="7" t="s">
        <v>213</v>
      </c>
      <c r="B163" s="17" t="s">
        <v>286</v>
      </c>
      <c r="C163" s="35" t="s">
        <v>287</v>
      </c>
      <c r="D163" s="114">
        <f>D164</f>
        <v>66.84</v>
      </c>
      <c r="E163" s="114">
        <f t="shared" si="44"/>
        <v>66.84</v>
      </c>
      <c r="F163" s="114">
        <f t="shared" si="44"/>
        <v>66.84</v>
      </c>
    </row>
    <row r="164" spans="1:6" ht="60">
      <c r="A164" s="7" t="s">
        <v>213</v>
      </c>
      <c r="B164" s="8" t="s">
        <v>289</v>
      </c>
      <c r="C164" s="34" t="s">
        <v>627</v>
      </c>
      <c r="D164" s="114">
        <v>66.84</v>
      </c>
      <c r="E164" s="114">
        <v>66.84</v>
      </c>
      <c r="F164" s="114">
        <v>66.84</v>
      </c>
    </row>
    <row r="165" spans="1:6" ht="24">
      <c r="A165" s="7" t="s">
        <v>494</v>
      </c>
      <c r="B165" s="8"/>
      <c r="C165" s="34" t="s">
        <v>736</v>
      </c>
      <c r="D165" s="114">
        <f t="shared" ref="D165:F166" si="45">D166</f>
        <v>50</v>
      </c>
      <c r="E165" s="114">
        <f t="shared" si="45"/>
        <v>50</v>
      </c>
      <c r="F165" s="114">
        <f t="shared" si="45"/>
        <v>50</v>
      </c>
    </row>
    <row r="166" spans="1:6" ht="36">
      <c r="A166" s="7" t="s">
        <v>494</v>
      </c>
      <c r="B166" s="20" t="s">
        <v>286</v>
      </c>
      <c r="C166" s="35" t="s">
        <v>653</v>
      </c>
      <c r="D166" s="114">
        <f t="shared" si="45"/>
        <v>50</v>
      </c>
      <c r="E166" s="114">
        <f t="shared" si="45"/>
        <v>50</v>
      </c>
      <c r="F166" s="114">
        <f t="shared" si="45"/>
        <v>50</v>
      </c>
    </row>
    <row r="167" spans="1:6">
      <c r="A167" s="7" t="s">
        <v>494</v>
      </c>
      <c r="B167" s="8">
        <v>612</v>
      </c>
      <c r="C167" s="34" t="s">
        <v>536</v>
      </c>
      <c r="D167" s="114">
        <v>50</v>
      </c>
      <c r="E167" s="114">
        <v>50</v>
      </c>
      <c r="F167" s="114">
        <v>50</v>
      </c>
    </row>
    <row r="168" spans="1:6" ht="24">
      <c r="A168" s="7" t="s">
        <v>495</v>
      </c>
      <c r="B168" s="8"/>
      <c r="C168" s="34" t="s">
        <v>517</v>
      </c>
      <c r="D168" s="114">
        <f t="shared" ref="D168:F169" si="46">D169</f>
        <v>650</v>
      </c>
      <c r="E168" s="114">
        <f t="shared" si="46"/>
        <v>0</v>
      </c>
      <c r="F168" s="114">
        <f t="shared" si="46"/>
        <v>0</v>
      </c>
    </row>
    <row r="169" spans="1:6" ht="36">
      <c r="A169" s="7" t="s">
        <v>495</v>
      </c>
      <c r="B169" s="20" t="s">
        <v>286</v>
      </c>
      <c r="C169" s="35" t="s">
        <v>653</v>
      </c>
      <c r="D169" s="114">
        <f t="shared" si="46"/>
        <v>650</v>
      </c>
      <c r="E169" s="114">
        <f t="shared" si="46"/>
        <v>0</v>
      </c>
      <c r="F169" s="114">
        <f t="shared" si="46"/>
        <v>0</v>
      </c>
    </row>
    <row r="170" spans="1:6">
      <c r="A170" s="7" t="s">
        <v>495</v>
      </c>
      <c r="B170" s="8">
        <v>612</v>
      </c>
      <c r="C170" s="34" t="s">
        <v>536</v>
      </c>
      <c r="D170" s="114">
        <v>650</v>
      </c>
      <c r="E170" s="114">
        <v>0</v>
      </c>
      <c r="F170" s="114">
        <v>0</v>
      </c>
    </row>
    <row r="171" spans="1:6">
      <c r="A171" s="7" t="s">
        <v>189</v>
      </c>
      <c r="B171" s="8"/>
      <c r="C171" s="34" t="s">
        <v>162</v>
      </c>
      <c r="D171" s="114">
        <f>D172+D186+D178+D183+D175</f>
        <v>35315.519999999997</v>
      </c>
      <c r="E171" s="114">
        <f t="shared" ref="E171:F171" si="47">E172+E186+E178+E183</f>
        <v>34721.620000000003</v>
      </c>
      <c r="F171" s="114">
        <f t="shared" si="47"/>
        <v>34721.620000000003</v>
      </c>
    </row>
    <row r="172" spans="1:6" ht="36">
      <c r="A172" s="7" t="s">
        <v>496</v>
      </c>
      <c r="B172" s="8"/>
      <c r="C172" s="36" t="s">
        <v>228</v>
      </c>
      <c r="D172" s="114">
        <f t="shared" ref="D172:F173" si="48">D173</f>
        <v>11685.823</v>
      </c>
      <c r="E172" s="114">
        <f t="shared" si="48"/>
        <v>11685.823</v>
      </c>
      <c r="F172" s="114">
        <f t="shared" si="48"/>
        <v>11685.823</v>
      </c>
    </row>
    <row r="173" spans="1:6" ht="36">
      <c r="A173" s="7" t="s">
        <v>496</v>
      </c>
      <c r="B173" s="20" t="s">
        <v>286</v>
      </c>
      <c r="C173" s="35" t="s">
        <v>653</v>
      </c>
      <c r="D173" s="114">
        <f t="shared" si="48"/>
        <v>11685.823</v>
      </c>
      <c r="E173" s="114">
        <f t="shared" si="48"/>
        <v>11685.823</v>
      </c>
      <c r="F173" s="114">
        <f t="shared" si="48"/>
        <v>11685.823</v>
      </c>
    </row>
    <row r="174" spans="1:6" ht="60">
      <c r="A174" s="7" t="s">
        <v>496</v>
      </c>
      <c r="B174" s="8" t="s">
        <v>289</v>
      </c>
      <c r="C174" s="34" t="s">
        <v>627</v>
      </c>
      <c r="D174" s="114">
        <v>11685.823</v>
      </c>
      <c r="E174" s="114">
        <v>11685.823</v>
      </c>
      <c r="F174" s="114">
        <v>11685.823</v>
      </c>
    </row>
    <row r="175" spans="1:6" ht="36">
      <c r="A175" s="7" t="s">
        <v>789</v>
      </c>
      <c r="B175" s="8"/>
      <c r="C175" s="34" t="s">
        <v>207</v>
      </c>
      <c r="D175" s="114">
        <f>D176</f>
        <v>200</v>
      </c>
      <c r="E175" s="114">
        <f t="shared" ref="E175:F176" si="49">E176</f>
        <v>0</v>
      </c>
      <c r="F175" s="114">
        <f t="shared" si="49"/>
        <v>0</v>
      </c>
    </row>
    <row r="176" spans="1:6" ht="36">
      <c r="A176" s="7" t="s">
        <v>789</v>
      </c>
      <c r="B176" s="20" t="s">
        <v>286</v>
      </c>
      <c r="C176" s="35" t="s">
        <v>653</v>
      </c>
      <c r="D176" s="114">
        <f>D177</f>
        <v>200</v>
      </c>
      <c r="E176" s="114">
        <f t="shared" si="49"/>
        <v>0</v>
      </c>
      <c r="F176" s="114">
        <f t="shared" si="49"/>
        <v>0</v>
      </c>
    </row>
    <row r="177" spans="1:6">
      <c r="A177" s="7" t="s">
        <v>789</v>
      </c>
      <c r="B177" s="8">
        <v>612</v>
      </c>
      <c r="C177" s="34" t="s">
        <v>536</v>
      </c>
      <c r="D177" s="114">
        <v>200</v>
      </c>
      <c r="E177" s="114">
        <v>0</v>
      </c>
      <c r="F177" s="114">
        <v>0</v>
      </c>
    </row>
    <row r="178" spans="1:6" ht="36">
      <c r="A178" s="7" t="s">
        <v>217</v>
      </c>
      <c r="B178" s="8"/>
      <c r="C178" s="34" t="s">
        <v>220</v>
      </c>
      <c r="D178" s="114">
        <f>D179+D181</f>
        <v>22807.72</v>
      </c>
      <c r="E178" s="114">
        <f t="shared" ref="E178:F178" si="50">E181</f>
        <v>22807.72</v>
      </c>
      <c r="F178" s="114">
        <f t="shared" si="50"/>
        <v>22807.72</v>
      </c>
    </row>
    <row r="179" spans="1:6">
      <c r="A179" s="7" t="s">
        <v>217</v>
      </c>
      <c r="B179" s="8">
        <v>500</v>
      </c>
      <c r="C179" s="34" t="s">
        <v>295</v>
      </c>
      <c r="D179" s="114">
        <f>D180</f>
        <v>17997.185000000001</v>
      </c>
      <c r="E179" s="114">
        <v>0</v>
      </c>
      <c r="F179" s="114">
        <v>0</v>
      </c>
    </row>
    <row r="180" spans="1:6">
      <c r="A180" s="7" t="s">
        <v>217</v>
      </c>
      <c r="B180" s="13" t="s">
        <v>296</v>
      </c>
      <c r="C180" s="44" t="s">
        <v>297</v>
      </c>
      <c r="D180" s="114">
        <v>17997.185000000001</v>
      </c>
      <c r="E180" s="114">
        <v>0</v>
      </c>
      <c r="F180" s="114">
        <v>0</v>
      </c>
    </row>
    <row r="181" spans="1:6" ht="48">
      <c r="A181" s="7" t="s">
        <v>217</v>
      </c>
      <c r="B181" s="17" t="s">
        <v>286</v>
      </c>
      <c r="C181" s="35" t="s">
        <v>287</v>
      </c>
      <c r="D181" s="114">
        <f>D182</f>
        <v>4810.5349999999999</v>
      </c>
      <c r="E181" s="114">
        <f t="shared" ref="E181:F181" si="51">E182</f>
        <v>22807.72</v>
      </c>
      <c r="F181" s="114">
        <f t="shared" si="51"/>
        <v>22807.72</v>
      </c>
    </row>
    <row r="182" spans="1:6" ht="60">
      <c r="A182" s="7" t="s">
        <v>217</v>
      </c>
      <c r="B182" s="8" t="s">
        <v>289</v>
      </c>
      <c r="C182" s="34" t="s">
        <v>627</v>
      </c>
      <c r="D182" s="114">
        <v>4810.5349999999999</v>
      </c>
      <c r="E182" s="114">
        <v>22807.72</v>
      </c>
      <c r="F182" s="114">
        <v>22807.72</v>
      </c>
    </row>
    <row r="183" spans="1:6" ht="36">
      <c r="A183" s="7" t="s">
        <v>218</v>
      </c>
      <c r="B183" s="8"/>
      <c r="C183" s="34" t="s">
        <v>219</v>
      </c>
      <c r="D183" s="114">
        <f>D184</f>
        <v>228.077</v>
      </c>
      <c r="E183" s="114">
        <f t="shared" ref="E183:F184" si="52">E184</f>
        <v>228.077</v>
      </c>
      <c r="F183" s="114">
        <f t="shared" si="52"/>
        <v>228.077</v>
      </c>
    </row>
    <row r="184" spans="1:6" ht="48">
      <c r="A184" s="7" t="s">
        <v>218</v>
      </c>
      <c r="B184" s="17" t="s">
        <v>286</v>
      </c>
      <c r="C184" s="35" t="s">
        <v>287</v>
      </c>
      <c r="D184" s="114">
        <f>D185</f>
        <v>228.077</v>
      </c>
      <c r="E184" s="114">
        <f t="shared" si="52"/>
        <v>228.077</v>
      </c>
      <c r="F184" s="114">
        <f t="shared" si="52"/>
        <v>228.077</v>
      </c>
    </row>
    <row r="185" spans="1:6" ht="60">
      <c r="A185" s="7" t="s">
        <v>218</v>
      </c>
      <c r="B185" s="8" t="s">
        <v>289</v>
      </c>
      <c r="C185" s="34" t="s">
        <v>627</v>
      </c>
      <c r="D185" s="114">
        <v>228.077</v>
      </c>
      <c r="E185" s="114">
        <v>228.077</v>
      </c>
      <c r="F185" s="114">
        <v>228.077</v>
      </c>
    </row>
    <row r="186" spans="1:6" ht="48">
      <c r="A186" s="7" t="s">
        <v>669</v>
      </c>
      <c r="B186" s="8"/>
      <c r="C186" s="34" t="s">
        <v>649</v>
      </c>
      <c r="D186" s="114">
        <f t="shared" ref="D186:F187" si="53">D187</f>
        <v>393.9</v>
      </c>
      <c r="E186" s="114">
        <f t="shared" si="53"/>
        <v>0</v>
      </c>
      <c r="F186" s="114">
        <f t="shared" si="53"/>
        <v>0</v>
      </c>
    </row>
    <row r="187" spans="1:6" ht="36">
      <c r="A187" s="7" t="s">
        <v>669</v>
      </c>
      <c r="B187" s="20" t="s">
        <v>286</v>
      </c>
      <c r="C187" s="35" t="s">
        <v>653</v>
      </c>
      <c r="D187" s="114">
        <f t="shared" si="53"/>
        <v>393.9</v>
      </c>
      <c r="E187" s="114">
        <f t="shared" si="53"/>
        <v>0</v>
      </c>
      <c r="F187" s="114">
        <f t="shared" si="53"/>
        <v>0</v>
      </c>
    </row>
    <row r="188" spans="1:6">
      <c r="A188" s="7" t="s">
        <v>669</v>
      </c>
      <c r="B188" s="8">
        <v>612</v>
      </c>
      <c r="C188" s="34" t="s">
        <v>536</v>
      </c>
      <c r="D188" s="114">
        <v>393.9</v>
      </c>
      <c r="E188" s="114">
        <v>0</v>
      </c>
      <c r="F188" s="114">
        <v>0</v>
      </c>
    </row>
    <row r="189" spans="1:6" ht="24">
      <c r="A189" s="7" t="s">
        <v>38</v>
      </c>
      <c r="B189" s="8"/>
      <c r="C189" s="34" t="s">
        <v>335</v>
      </c>
      <c r="D189" s="119">
        <f>D190+D198+D202+D194+D206</f>
        <v>35449.933000000005</v>
      </c>
      <c r="E189" s="119">
        <f t="shared" ref="E189:F189" si="54">E190+E198+E202+E194+E206</f>
        <v>34256.620000000003</v>
      </c>
      <c r="F189" s="119">
        <f t="shared" si="54"/>
        <v>34256.620000000003</v>
      </c>
    </row>
    <row r="190" spans="1:6" ht="24">
      <c r="A190" s="7" t="s">
        <v>475</v>
      </c>
      <c r="B190" s="8"/>
      <c r="C190" s="34" t="s">
        <v>377</v>
      </c>
      <c r="D190" s="119">
        <f>D191</f>
        <v>27475.004000000001</v>
      </c>
      <c r="E190" s="119">
        <f>E191</f>
        <v>26853.004000000001</v>
      </c>
      <c r="F190" s="119">
        <f>F191</f>
        <v>26853.004000000001</v>
      </c>
    </row>
    <row r="191" spans="1:6" ht="36">
      <c r="A191" s="7" t="s">
        <v>475</v>
      </c>
      <c r="B191" s="20" t="s">
        <v>286</v>
      </c>
      <c r="C191" s="35" t="s">
        <v>653</v>
      </c>
      <c r="D191" s="119">
        <f>D192+D193</f>
        <v>27475.004000000001</v>
      </c>
      <c r="E191" s="119">
        <f>E192+E193</f>
        <v>26853.004000000001</v>
      </c>
      <c r="F191" s="119">
        <f>F192+F193</f>
        <v>26853.004000000001</v>
      </c>
    </row>
    <row r="192" spans="1:6" ht="60">
      <c r="A192" s="7" t="s">
        <v>475</v>
      </c>
      <c r="B192" s="8" t="s">
        <v>289</v>
      </c>
      <c r="C192" s="34" t="s">
        <v>627</v>
      </c>
      <c r="D192" s="119">
        <v>15676.785</v>
      </c>
      <c r="E192" s="119">
        <v>15137.785</v>
      </c>
      <c r="F192" s="119">
        <v>15137.785</v>
      </c>
    </row>
    <row r="193" spans="1:6" ht="60">
      <c r="A193" s="7" t="s">
        <v>475</v>
      </c>
      <c r="B193" s="8" t="s">
        <v>291</v>
      </c>
      <c r="C193" s="34" t="s">
        <v>626</v>
      </c>
      <c r="D193" s="119">
        <v>11798.218999999999</v>
      </c>
      <c r="E193" s="119">
        <v>11715.218999999999</v>
      </c>
      <c r="F193" s="119">
        <v>11715.218999999999</v>
      </c>
    </row>
    <row r="194" spans="1:6" ht="36">
      <c r="A194" s="7" t="s">
        <v>476</v>
      </c>
      <c r="B194" s="8"/>
      <c r="C194" s="34" t="s">
        <v>181</v>
      </c>
      <c r="D194" s="119">
        <f>D196+D197</f>
        <v>539.99300000000005</v>
      </c>
      <c r="E194" s="119">
        <f t="shared" ref="E194:F194" si="55">E196+E197</f>
        <v>0</v>
      </c>
      <c r="F194" s="119">
        <f t="shared" si="55"/>
        <v>0</v>
      </c>
    </row>
    <row r="195" spans="1:6" ht="48">
      <c r="A195" s="7" t="s">
        <v>476</v>
      </c>
      <c r="B195" s="17" t="s">
        <v>286</v>
      </c>
      <c r="C195" s="35" t="s">
        <v>287</v>
      </c>
      <c r="D195" s="119">
        <f>D196+D197</f>
        <v>539.99300000000005</v>
      </c>
      <c r="E195" s="119">
        <f t="shared" ref="E195:F195" si="56">E196+E197</f>
        <v>0</v>
      </c>
      <c r="F195" s="119">
        <f t="shared" si="56"/>
        <v>0</v>
      </c>
    </row>
    <row r="196" spans="1:6">
      <c r="A196" s="7" t="s">
        <v>476</v>
      </c>
      <c r="B196" s="8">
        <v>612</v>
      </c>
      <c r="C196" s="34" t="s">
        <v>536</v>
      </c>
      <c r="D196" s="119">
        <v>56.698</v>
      </c>
      <c r="E196" s="119">
        <v>0</v>
      </c>
      <c r="F196" s="119">
        <v>0</v>
      </c>
    </row>
    <row r="197" spans="1:6">
      <c r="A197" s="7" t="s">
        <v>476</v>
      </c>
      <c r="B197" s="8">
        <v>622</v>
      </c>
      <c r="C197" s="34" t="s">
        <v>346</v>
      </c>
      <c r="D197" s="119">
        <v>483.29500000000002</v>
      </c>
      <c r="E197" s="119">
        <v>0</v>
      </c>
      <c r="F197" s="119">
        <v>0</v>
      </c>
    </row>
    <row r="198" spans="1:6" ht="36">
      <c r="A198" s="7" t="s">
        <v>349</v>
      </c>
      <c r="B198" s="8"/>
      <c r="C198" s="34" t="s">
        <v>350</v>
      </c>
      <c r="D198" s="119">
        <f>D199</f>
        <v>7299.6200000000008</v>
      </c>
      <c r="E198" s="119">
        <f t="shared" ref="E198:F198" si="57">E199</f>
        <v>7299.6200000000008</v>
      </c>
      <c r="F198" s="119">
        <f t="shared" si="57"/>
        <v>7299.6200000000008</v>
      </c>
    </row>
    <row r="199" spans="1:6" ht="48">
      <c r="A199" s="7" t="s">
        <v>349</v>
      </c>
      <c r="B199" s="17" t="s">
        <v>286</v>
      </c>
      <c r="C199" s="35" t="s">
        <v>287</v>
      </c>
      <c r="D199" s="119">
        <f>D200+D201</f>
        <v>7299.6200000000008</v>
      </c>
      <c r="E199" s="119">
        <f t="shared" ref="E199:F199" si="58">E200+E201</f>
        <v>7299.6200000000008</v>
      </c>
      <c r="F199" s="119">
        <f t="shared" si="58"/>
        <v>7299.6200000000008</v>
      </c>
    </row>
    <row r="200" spans="1:6" ht="60">
      <c r="A200" s="7" t="s">
        <v>349</v>
      </c>
      <c r="B200" s="8" t="s">
        <v>289</v>
      </c>
      <c r="C200" s="34" t="s">
        <v>627</v>
      </c>
      <c r="D200" s="119">
        <v>4021.51</v>
      </c>
      <c r="E200" s="119">
        <v>4021.51</v>
      </c>
      <c r="F200" s="119">
        <v>4021.51</v>
      </c>
    </row>
    <row r="201" spans="1:6" ht="60">
      <c r="A201" s="7" t="s">
        <v>349</v>
      </c>
      <c r="B201" s="8" t="s">
        <v>291</v>
      </c>
      <c r="C201" s="34" t="s">
        <v>626</v>
      </c>
      <c r="D201" s="119">
        <v>3278.11</v>
      </c>
      <c r="E201" s="119">
        <v>3278.11</v>
      </c>
      <c r="F201" s="119">
        <v>3278.11</v>
      </c>
    </row>
    <row r="202" spans="1:6" ht="48">
      <c r="A202" s="7" t="s">
        <v>352</v>
      </c>
      <c r="B202" s="8"/>
      <c r="C202" s="34" t="s">
        <v>351</v>
      </c>
      <c r="D202" s="119">
        <f>D203</f>
        <v>72.996000000000009</v>
      </c>
      <c r="E202" s="119">
        <f t="shared" ref="E202:F202" si="59">E203</f>
        <v>72.996000000000009</v>
      </c>
      <c r="F202" s="119">
        <f t="shared" si="59"/>
        <v>72.996000000000009</v>
      </c>
    </row>
    <row r="203" spans="1:6" ht="48">
      <c r="A203" s="7" t="s">
        <v>352</v>
      </c>
      <c r="B203" s="17" t="s">
        <v>286</v>
      </c>
      <c r="C203" s="35" t="s">
        <v>287</v>
      </c>
      <c r="D203" s="119">
        <f>D204+D205</f>
        <v>72.996000000000009</v>
      </c>
      <c r="E203" s="119">
        <f t="shared" ref="E203:F203" si="60">E204+E205</f>
        <v>72.996000000000009</v>
      </c>
      <c r="F203" s="119">
        <f t="shared" si="60"/>
        <v>72.996000000000009</v>
      </c>
    </row>
    <row r="204" spans="1:6" ht="60">
      <c r="A204" s="7" t="s">
        <v>352</v>
      </c>
      <c r="B204" s="8" t="s">
        <v>289</v>
      </c>
      <c r="C204" s="34" t="s">
        <v>627</v>
      </c>
      <c r="D204" s="119">
        <v>40.215000000000003</v>
      </c>
      <c r="E204" s="119">
        <v>40.215000000000003</v>
      </c>
      <c r="F204" s="119">
        <v>40.215000000000003</v>
      </c>
    </row>
    <row r="205" spans="1:6" ht="48">
      <c r="A205" s="7" t="s">
        <v>352</v>
      </c>
      <c r="B205" s="8" t="s">
        <v>291</v>
      </c>
      <c r="C205" s="34" t="s">
        <v>292</v>
      </c>
      <c r="D205" s="119">
        <v>32.780999999999999</v>
      </c>
      <c r="E205" s="119">
        <v>32.780999999999999</v>
      </c>
      <c r="F205" s="119">
        <v>32.780999999999999</v>
      </c>
    </row>
    <row r="206" spans="1:6" ht="24">
      <c r="A206" s="7" t="s">
        <v>51</v>
      </c>
      <c r="B206" s="18"/>
      <c r="C206" s="34" t="s">
        <v>348</v>
      </c>
      <c r="D206" s="119">
        <f t="shared" ref="D206:F207" si="61">D207</f>
        <v>62.32</v>
      </c>
      <c r="E206" s="119">
        <f t="shared" si="61"/>
        <v>31</v>
      </c>
      <c r="F206" s="119">
        <f t="shared" si="61"/>
        <v>31</v>
      </c>
    </row>
    <row r="207" spans="1:6" ht="36">
      <c r="A207" s="7" t="s">
        <v>51</v>
      </c>
      <c r="B207" s="17" t="s">
        <v>286</v>
      </c>
      <c r="C207" s="35" t="s">
        <v>653</v>
      </c>
      <c r="D207" s="119">
        <f>D208</f>
        <v>62.32</v>
      </c>
      <c r="E207" s="119">
        <f t="shared" si="61"/>
        <v>31</v>
      </c>
      <c r="F207" s="119">
        <f t="shared" si="61"/>
        <v>31</v>
      </c>
    </row>
    <row r="208" spans="1:6" ht="48">
      <c r="A208" s="7" t="s">
        <v>51</v>
      </c>
      <c r="B208" s="8" t="s">
        <v>289</v>
      </c>
      <c r="C208" s="34" t="s">
        <v>290</v>
      </c>
      <c r="D208" s="119">
        <v>62.32</v>
      </c>
      <c r="E208" s="119">
        <v>31</v>
      </c>
      <c r="F208" s="119">
        <v>31</v>
      </c>
    </row>
    <row r="209" spans="1:6" ht="24">
      <c r="A209" s="7" t="s">
        <v>187</v>
      </c>
      <c r="B209" s="8"/>
      <c r="C209" s="34" t="s">
        <v>163</v>
      </c>
      <c r="D209" s="119">
        <f>D210</f>
        <v>1520</v>
      </c>
      <c r="E209" s="119">
        <f t="shared" ref="E209:F212" si="62">E210</f>
        <v>520</v>
      </c>
      <c r="F209" s="119">
        <f t="shared" si="62"/>
        <v>520</v>
      </c>
    </row>
    <row r="210" spans="1:6" ht="36">
      <c r="A210" s="7" t="s">
        <v>188</v>
      </c>
      <c r="B210" s="8"/>
      <c r="C210" s="34" t="s">
        <v>164</v>
      </c>
      <c r="D210" s="119">
        <f>D211</f>
        <v>1520</v>
      </c>
      <c r="E210" s="119">
        <f t="shared" si="62"/>
        <v>520</v>
      </c>
      <c r="F210" s="119">
        <f t="shared" si="62"/>
        <v>520</v>
      </c>
    </row>
    <row r="211" spans="1:6" ht="60">
      <c r="A211" s="7" t="s">
        <v>497</v>
      </c>
      <c r="B211" s="8"/>
      <c r="C211" s="34" t="s">
        <v>307</v>
      </c>
      <c r="D211" s="119">
        <f>D212</f>
        <v>1520</v>
      </c>
      <c r="E211" s="119">
        <f t="shared" si="62"/>
        <v>520</v>
      </c>
      <c r="F211" s="119">
        <f t="shared" si="62"/>
        <v>520</v>
      </c>
    </row>
    <row r="212" spans="1:6" ht="36">
      <c r="A212" s="7" t="s">
        <v>497</v>
      </c>
      <c r="B212" s="17" t="s">
        <v>286</v>
      </c>
      <c r="C212" s="35" t="s">
        <v>653</v>
      </c>
      <c r="D212" s="119">
        <f>D213</f>
        <v>1520</v>
      </c>
      <c r="E212" s="119">
        <f t="shared" si="62"/>
        <v>520</v>
      </c>
      <c r="F212" s="119">
        <f t="shared" si="62"/>
        <v>520</v>
      </c>
    </row>
    <row r="213" spans="1:6" ht="60">
      <c r="A213" s="7" t="s">
        <v>497</v>
      </c>
      <c r="B213" s="8" t="s">
        <v>289</v>
      </c>
      <c r="C213" s="34" t="s">
        <v>627</v>
      </c>
      <c r="D213" s="119">
        <v>1520</v>
      </c>
      <c r="E213" s="119">
        <v>520</v>
      </c>
      <c r="F213" s="119">
        <v>520</v>
      </c>
    </row>
    <row r="214" spans="1:6" ht="36">
      <c r="A214" s="80" t="s">
        <v>39</v>
      </c>
      <c r="B214" s="82"/>
      <c r="C214" s="84" t="s">
        <v>521</v>
      </c>
      <c r="D214" s="118">
        <f>D215+D223</f>
        <v>121566.45</v>
      </c>
      <c r="E214" s="118">
        <f t="shared" ref="E214:F214" si="63">E215+E223</f>
        <v>146188.67499999999</v>
      </c>
      <c r="F214" s="118">
        <f t="shared" si="63"/>
        <v>147050.4</v>
      </c>
    </row>
    <row r="215" spans="1:6" ht="36">
      <c r="A215" s="7" t="s">
        <v>40</v>
      </c>
      <c r="B215" s="8"/>
      <c r="C215" s="34" t="s">
        <v>522</v>
      </c>
      <c r="D215" s="114">
        <f>D216</f>
        <v>1977.5</v>
      </c>
      <c r="E215" s="114">
        <f t="shared" ref="E215:F215" si="64">E216</f>
        <v>2066.4</v>
      </c>
      <c r="F215" s="114">
        <f t="shared" si="64"/>
        <v>2157.4</v>
      </c>
    </row>
    <row r="216" spans="1:6" ht="24">
      <c r="A216" s="7" t="s">
        <v>42</v>
      </c>
      <c r="B216" s="8"/>
      <c r="C216" s="34" t="s">
        <v>258</v>
      </c>
      <c r="D216" s="114">
        <f>D220+D217</f>
        <v>1977.5</v>
      </c>
      <c r="E216" s="114">
        <f t="shared" ref="E216:F216" si="65">E220+E217</f>
        <v>2066.4</v>
      </c>
      <c r="F216" s="114">
        <f t="shared" si="65"/>
        <v>2157.4</v>
      </c>
    </row>
    <row r="217" spans="1:6" ht="36">
      <c r="A217" s="7" t="s">
        <v>599</v>
      </c>
      <c r="B217" s="8"/>
      <c r="C217" s="34" t="s">
        <v>598</v>
      </c>
      <c r="D217" s="114">
        <f>D218</f>
        <v>1483.1</v>
      </c>
      <c r="E217" s="114">
        <f t="shared" ref="E217:F218" si="66">E218</f>
        <v>1549.8</v>
      </c>
      <c r="F217" s="114">
        <f t="shared" si="66"/>
        <v>1618</v>
      </c>
    </row>
    <row r="218" spans="1:6" ht="24">
      <c r="A218" s="7" t="s">
        <v>599</v>
      </c>
      <c r="B218" s="17" t="s">
        <v>246</v>
      </c>
      <c r="C218" s="35" t="s">
        <v>703</v>
      </c>
      <c r="D218" s="114">
        <f>D219</f>
        <v>1483.1</v>
      </c>
      <c r="E218" s="114">
        <f t="shared" si="66"/>
        <v>1549.8</v>
      </c>
      <c r="F218" s="114">
        <f t="shared" si="66"/>
        <v>1618</v>
      </c>
    </row>
    <row r="219" spans="1:6">
      <c r="A219" s="7" t="s">
        <v>599</v>
      </c>
      <c r="B219" s="8" t="s">
        <v>248</v>
      </c>
      <c r="C219" s="34" t="s">
        <v>704</v>
      </c>
      <c r="D219" s="114">
        <v>1483.1</v>
      </c>
      <c r="E219" s="114">
        <v>1549.8</v>
      </c>
      <c r="F219" s="114">
        <v>1618</v>
      </c>
    </row>
    <row r="220" spans="1:6" ht="36">
      <c r="A220" s="7" t="s">
        <v>440</v>
      </c>
      <c r="B220" s="8"/>
      <c r="C220" s="34" t="s">
        <v>257</v>
      </c>
      <c r="D220" s="114">
        <f t="shared" ref="D220:F221" si="67">D221</f>
        <v>494.4</v>
      </c>
      <c r="E220" s="114">
        <f t="shared" si="67"/>
        <v>516.6</v>
      </c>
      <c r="F220" s="114">
        <f t="shared" si="67"/>
        <v>539.4</v>
      </c>
    </row>
    <row r="221" spans="1:6" ht="24">
      <c r="A221" s="7" t="s">
        <v>440</v>
      </c>
      <c r="B221" s="17" t="s">
        <v>246</v>
      </c>
      <c r="C221" s="35" t="s">
        <v>655</v>
      </c>
      <c r="D221" s="114">
        <f t="shared" si="67"/>
        <v>494.4</v>
      </c>
      <c r="E221" s="114">
        <f t="shared" si="67"/>
        <v>516.6</v>
      </c>
      <c r="F221" s="114">
        <f t="shared" si="67"/>
        <v>539.4</v>
      </c>
    </row>
    <row r="222" spans="1:6">
      <c r="A222" s="7" t="s">
        <v>440</v>
      </c>
      <c r="B222" s="8" t="s">
        <v>248</v>
      </c>
      <c r="C222" s="34" t="s">
        <v>652</v>
      </c>
      <c r="D222" s="114">
        <v>494.4</v>
      </c>
      <c r="E222" s="114">
        <v>516.6</v>
      </c>
      <c r="F222" s="114">
        <v>539.4</v>
      </c>
    </row>
    <row r="223" spans="1:6" ht="48">
      <c r="A223" s="7" t="s">
        <v>375</v>
      </c>
      <c r="B223" s="8"/>
      <c r="C223" s="34" t="s">
        <v>409</v>
      </c>
      <c r="D223" s="114">
        <f>D224+D228+D232+D239</f>
        <v>119588.95</v>
      </c>
      <c r="E223" s="114">
        <f t="shared" ref="E223" si="68">E224+E228+E232+E239</f>
        <v>144122.27499999999</v>
      </c>
      <c r="F223" s="114">
        <f>F224+F228+F232+F239</f>
        <v>144893</v>
      </c>
    </row>
    <row r="224" spans="1:6" ht="36">
      <c r="A224" s="7" t="s">
        <v>373</v>
      </c>
      <c r="B224" s="8"/>
      <c r="C224" s="34" t="s">
        <v>418</v>
      </c>
      <c r="D224" s="114">
        <f t="shared" ref="D224:F226" si="69">D225</f>
        <v>3037.4</v>
      </c>
      <c r="E224" s="114">
        <f t="shared" si="69"/>
        <v>3174.1</v>
      </c>
      <c r="F224" s="114">
        <f t="shared" si="69"/>
        <v>3313.8</v>
      </c>
    </row>
    <row r="225" spans="1:6" ht="60">
      <c r="A225" s="19" t="s">
        <v>374</v>
      </c>
      <c r="B225" s="49"/>
      <c r="C225" s="41" t="s">
        <v>201</v>
      </c>
      <c r="D225" s="114">
        <f t="shared" si="69"/>
        <v>3037.4</v>
      </c>
      <c r="E225" s="114">
        <f t="shared" si="69"/>
        <v>3174.1</v>
      </c>
      <c r="F225" s="114">
        <f t="shared" si="69"/>
        <v>3313.8</v>
      </c>
    </row>
    <row r="226" spans="1:6" ht="24">
      <c r="A226" s="19" t="s">
        <v>374</v>
      </c>
      <c r="B226" s="17" t="s">
        <v>246</v>
      </c>
      <c r="C226" s="35" t="s">
        <v>655</v>
      </c>
      <c r="D226" s="114">
        <f>D227</f>
        <v>3037.4</v>
      </c>
      <c r="E226" s="114">
        <f t="shared" si="69"/>
        <v>3174.1</v>
      </c>
      <c r="F226" s="114">
        <f t="shared" si="69"/>
        <v>3313.8</v>
      </c>
    </row>
    <row r="227" spans="1:6">
      <c r="A227" s="19" t="s">
        <v>374</v>
      </c>
      <c r="B227" s="8" t="s">
        <v>248</v>
      </c>
      <c r="C227" s="34" t="s">
        <v>652</v>
      </c>
      <c r="D227" s="114">
        <v>3037.4</v>
      </c>
      <c r="E227" s="114">
        <v>3174.1</v>
      </c>
      <c r="F227" s="114">
        <v>3313.8</v>
      </c>
    </row>
    <row r="228" spans="1:6" ht="48">
      <c r="A228" s="19" t="s">
        <v>90</v>
      </c>
      <c r="B228" s="8"/>
      <c r="C228" s="34" t="s">
        <v>89</v>
      </c>
      <c r="D228" s="114">
        <f>D229</f>
        <v>180.3</v>
      </c>
      <c r="E228" s="114">
        <f t="shared" ref="D228:F230" si="70">E229</f>
        <v>102.3</v>
      </c>
      <c r="F228" s="114">
        <f t="shared" si="70"/>
        <v>109.7</v>
      </c>
    </row>
    <row r="229" spans="1:6" ht="60">
      <c r="A229" s="19" t="s">
        <v>87</v>
      </c>
      <c r="B229" s="8"/>
      <c r="C229" s="34" t="s">
        <v>88</v>
      </c>
      <c r="D229" s="114">
        <f>D230</f>
        <v>180.3</v>
      </c>
      <c r="E229" s="114">
        <f>E230</f>
        <v>102.3</v>
      </c>
      <c r="F229" s="114">
        <f>F230</f>
        <v>109.7</v>
      </c>
    </row>
    <row r="230" spans="1:6" ht="24">
      <c r="A230" s="19" t="s">
        <v>87</v>
      </c>
      <c r="B230" s="17" t="s">
        <v>246</v>
      </c>
      <c r="C230" s="35" t="s">
        <v>655</v>
      </c>
      <c r="D230" s="114">
        <f t="shared" si="70"/>
        <v>180.3</v>
      </c>
      <c r="E230" s="114">
        <f t="shared" si="70"/>
        <v>102.3</v>
      </c>
      <c r="F230" s="114">
        <f t="shared" si="70"/>
        <v>109.7</v>
      </c>
    </row>
    <row r="231" spans="1:6">
      <c r="A231" s="19" t="s">
        <v>87</v>
      </c>
      <c r="B231" s="8" t="s">
        <v>248</v>
      </c>
      <c r="C231" s="34" t="s">
        <v>652</v>
      </c>
      <c r="D231" s="114">
        <v>180.3</v>
      </c>
      <c r="E231" s="114">
        <v>102.3</v>
      </c>
      <c r="F231" s="114">
        <v>109.7</v>
      </c>
    </row>
    <row r="232" spans="1:6" ht="48">
      <c r="A232" s="19" t="s">
        <v>705</v>
      </c>
      <c r="B232" s="8"/>
      <c r="C232" s="34" t="s">
        <v>706</v>
      </c>
      <c r="D232" s="114">
        <f>D233+D236</f>
        <v>7182.25</v>
      </c>
      <c r="E232" s="114">
        <f t="shared" ref="E232:F232" si="71">E233+E236</f>
        <v>7182.25</v>
      </c>
      <c r="F232" s="114">
        <f t="shared" si="71"/>
        <v>7182.25</v>
      </c>
    </row>
    <row r="233" spans="1:6" ht="60">
      <c r="A233" s="92" t="s">
        <v>707</v>
      </c>
      <c r="B233" s="8"/>
      <c r="C233" s="34" t="s">
        <v>708</v>
      </c>
      <c r="D233" s="114">
        <f>D234</f>
        <v>5745.8</v>
      </c>
      <c r="E233" s="114">
        <f t="shared" ref="E233:F234" si="72">E234</f>
        <v>5745.8</v>
      </c>
      <c r="F233" s="114">
        <f t="shared" si="72"/>
        <v>5745.8</v>
      </c>
    </row>
    <row r="234" spans="1:6" ht="24">
      <c r="A234" s="92" t="s">
        <v>707</v>
      </c>
      <c r="B234" s="17" t="s">
        <v>246</v>
      </c>
      <c r="C234" s="35" t="s">
        <v>655</v>
      </c>
      <c r="D234" s="114">
        <f>D235</f>
        <v>5745.8</v>
      </c>
      <c r="E234" s="114">
        <f t="shared" si="72"/>
        <v>5745.8</v>
      </c>
      <c r="F234" s="114">
        <f t="shared" si="72"/>
        <v>5745.8</v>
      </c>
    </row>
    <row r="235" spans="1:6" ht="24">
      <c r="A235" s="92" t="s">
        <v>707</v>
      </c>
      <c r="B235" s="8" t="s">
        <v>248</v>
      </c>
      <c r="C235" s="34" t="s">
        <v>652</v>
      </c>
      <c r="D235" s="114">
        <v>5745.8</v>
      </c>
      <c r="E235" s="114">
        <v>5745.8</v>
      </c>
      <c r="F235" s="114">
        <v>5745.8</v>
      </c>
    </row>
    <row r="236" spans="1:6" ht="60">
      <c r="A236" s="19" t="s">
        <v>725</v>
      </c>
      <c r="B236" s="8"/>
      <c r="C236" s="34" t="s">
        <v>726</v>
      </c>
      <c r="D236" s="114">
        <f>D237</f>
        <v>1436.45</v>
      </c>
      <c r="E236" s="114">
        <f t="shared" ref="E236:F237" si="73">E237</f>
        <v>1436.45</v>
      </c>
      <c r="F236" s="114">
        <f t="shared" si="73"/>
        <v>1436.45</v>
      </c>
    </row>
    <row r="237" spans="1:6" ht="24">
      <c r="A237" s="19" t="s">
        <v>725</v>
      </c>
      <c r="B237" s="17" t="s">
        <v>246</v>
      </c>
      <c r="C237" s="35" t="s">
        <v>655</v>
      </c>
      <c r="D237" s="114">
        <f>D238</f>
        <v>1436.45</v>
      </c>
      <c r="E237" s="114">
        <f t="shared" si="73"/>
        <v>1436.45</v>
      </c>
      <c r="F237" s="114">
        <f t="shared" si="73"/>
        <v>1436.45</v>
      </c>
    </row>
    <row r="238" spans="1:6" ht="24">
      <c r="A238" s="19" t="s">
        <v>725</v>
      </c>
      <c r="B238" s="8" t="s">
        <v>248</v>
      </c>
      <c r="C238" s="34" t="s">
        <v>652</v>
      </c>
      <c r="D238" s="114">
        <v>1436.45</v>
      </c>
      <c r="E238" s="114">
        <v>1436.45</v>
      </c>
      <c r="F238" s="114">
        <v>1436.45</v>
      </c>
    </row>
    <row r="239" spans="1:6" ht="36">
      <c r="A239" s="92" t="s">
        <v>717</v>
      </c>
      <c r="B239" s="8"/>
      <c r="C239" s="34" t="s">
        <v>713</v>
      </c>
      <c r="D239" s="114">
        <f>D240+D246+D243+D249</f>
        <v>109189</v>
      </c>
      <c r="E239" s="114">
        <f t="shared" ref="E239:F239" si="74">E240+E246+E243+E249</f>
        <v>133663.625</v>
      </c>
      <c r="F239" s="114">
        <f t="shared" si="74"/>
        <v>134287.25</v>
      </c>
    </row>
    <row r="240" spans="1:6" ht="36">
      <c r="A240" s="92" t="s">
        <v>715</v>
      </c>
      <c r="B240" s="8"/>
      <c r="C240" s="34" t="s">
        <v>714</v>
      </c>
      <c r="D240" s="114">
        <f>D241</f>
        <v>10861.9</v>
      </c>
      <c r="E240" s="114">
        <f t="shared" ref="E240:F241" si="75">E241</f>
        <v>11339.9</v>
      </c>
      <c r="F240" s="114">
        <f t="shared" si="75"/>
        <v>11838.8</v>
      </c>
    </row>
    <row r="241" spans="1:6" ht="24">
      <c r="A241" s="92" t="s">
        <v>715</v>
      </c>
      <c r="B241" s="17" t="s">
        <v>246</v>
      </c>
      <c r="C241" s="35" t="s">
        <v>655</v>
      </c>
      <c r="D241" s="114">
        <f>D242</f>
        <v>10861.9</v>
      </c>
      <c r="E241" s="114">
        <f t="shared" si="75"/>
        <v>11339.9</v>
      </c>
      <c r="F241" s="114">
        <f t="shared" si="75"/>
        <v>11838.8</v>
      </c>
    </row>
    <row r="242" spans="1:6">
      <c r="A242" s="92" t="s">
        <v>715</v>
      </c>
      <c r="B242" s="8" t="s">
        <v>248</v>
      </c>
      <c r="C242" s="34" t="s">
        <v>652</v>
      </c>
      <c r="D242" s="114">
        <v>10861.9</v>
      </c>
      <c r="E242" s="114">
        <v>11339.9</v>
      </c>
      <c r="F242" s="114">
        <v>11838.8</v>
      </c>
    </row>
    <row r="243" spans="1:6" ht="48">
      <c r="A243" s="92" t="s">
        <v>728</v>
      </c>
      <c r="B243" s="8"/>
      <c r="C243" s="34" t="s">
        <v>727</v>
      </c>
      <c r="D243" s="114">
        <f>D244</f>
        <v>2715.4749999999999</v>
      </c>
      <c r="E243" s="114">
        <f t="shared" ref="E243:F244" si="76">E244</f>
        <v>2834.9749999999999</v>
      </c>
      <c r="F243" s="114">
        <f t="shared" si="76"/>
        <v>2959.7</v>
      </c>
    </row>
    <row r="244" spans="1:6" ht="24">
      <c r="A244" s="92" t="s">
        <v>728</v>
      </c>
      <c r="B244" s="17" t="s">
        <v>246</v>
      </c>
      <c r="C244" s="35" t="s">
        <v>655</v>
      </c>
      <c r="D244" s="114">
        <f>D245</f>
        <v>2715.4749999999999</v>
      </c>
      <c r="E244" s="114">
        <f t="shared" si="76"/>
        <v>2834.9749999999999</v>
      </c>
      <c r="F244" s="114">
        <f t="shared" si="76"/>
        <v>2959.7</v>
      </c>
    </row>
    <row r="245" spans="1:6" ht="24">
      <c r="A245" s="92" t="s">
        <v>728</v>
      </c>
      <c r="B245" s="8" t="s">
        <v>248</v>
      </c>
      <c r="C245" s="34" t="s">
        <v>652</v>
      </c>
      <c r="D245" s="114">
        <v>2715.4749999999999</v>
      </c>
      <c r="E245" s="114">
        <v>2834.9749999999999</v>
      </c>
      <c r="F245" s="114">
        <v>2959.7</v>
      </c>
    </row>
    <row r="246" spans="1:6" ht="24">
      <c r="A246" s="92" t="s">
        <v>716</v>
      </c>
      <c r="B246" s="8"/>
      <c r="C246" s="34" t="s">
        <v>718</v>
      </c>
      <c r="D246" s="114">
        <f>D247</f>
        <v>76489.3</v>
      </c>
      <c r="E246" s="114">
        <f t="shared" ref="E246:F247" si="77">E247</f>
        <v>95591</v>
      </c>
      <c r="F246" s="114">
        <f t="shared" si="77"/>
        <v>95591</v>
      </c>
    </row>
    <row r="247" spans="1:6" ht="24">
      <c r="A247" s="92" t="s">
        <v>716</v>
      </c>
      <c r="B247" s="17" t="s">
        <v>246</v>
      </c>
      <c r="C247" s="35" t="s">
        <v>655</v>
      </c>
      <c r="D247" s="114">
        <f>D248</f>
        <v>76489.3</v>
      </c>
      <c r="E247" s="114">
        <f t="shared" si="77"/>
        <v>95591</v>
      </c>
      <c r="F247" s="114">
        <f t="shared" si="77"/>
        <v>95591</v>
      </c>
    </row>
    <row r="248" spans="1:6">
      <c r="A248" s="92" t="s">
        <v>716</v>
      </c>
      <c r="B248" s="8" t="s">
        <v>248</v>
      </c>
      <c r="C248" s="34" t="s">
        <v>652</v>
      </c>
      <c r="D248" s="114">
        <v>76489.3</v>
      </c>
      <c r="E248" s="114">
        <v>95591</v>
      </c>
      <c r="F248" s="114">
        <v>95591</v>
      </c>
    </row>
    <row r="249" spans="1:6" ht="36">
      <c r="A249" s="92" t="s">
        <v>729</v>
      </c>
      <c r="B249" s="8"/>
      <c r="C249" s="34" t="s">
        <v>730</v>
      </c>
      <c r="D249" s="114">
        <f>D250</f>
        <v>19122.325000000001</v>
      </c>
      <c r="E249" s="114">
        <f t="shared" ref="E249:F250" si="78">E250</f>
        <v>23897.75</v>
      </c>
      <c r="F249" s="114">
        <f t="shared" si="78"/>
        <v>23897.75</v>
      </c>
    </row>
    <row r="250" spans="1:6" ht="24">
      <c r="A250" s="92" t="s">
        <v>729</v>
      </c>
      <c r="B250" s="17" t="s">
        <v>246</v>
      </c>
      <c r="C250" s="35" t="s">
        <v>655</v>
      </c>
      <c r="D250" s="114">
        <f>D251</f>
        <v>19122.325000000001</v>
      </c>
      <c r="E250" s="114">
        <f t="shared" si="78"/>
        <v>23897.75</v>
      </c>
      <c r="F250" s="114">
        <f t="shared" si="78"/>
        <v>23897.75</v>
      </c>
    </row>
    <row r="251" spans="1:6" ht="24">
      <c r="A251" s="92" t="s">
        <v>729</v>
      </c>
      <c r="B251" s="8" t="s">
        <v>248</v>
      </c>
      <c r="C251" s="34" t="s">
        <v>652</v>
      </c>
      <c r="D251" s="114">
        <v>19122.325000000001</v>
      </c>
      <c r="E251" s="114">
        <v>23897.75</v>
      </c>
      <c r="F251" s="114">
        <v>23897.75</v>
      </c>
    </row>
    <row r="252" spans="1:6" ht="36">
      <c r="A252" s="80" t="s">
        <v>411</v>
      </c>
      <c r="B252" s="82"/>
      <c r="C252" s="81" t="s">
        <v>202</v>
      </c>
      <c r="D252" s="118">
        <f>D253+D265</f>
        <v>3600</v>
      </c>
      <c r="E252" s="118">
        <f t="shared" ref="E252:F252" si="79">E253+E265</f>
        <v>3000</v>
      </c>
      <c r="F252" s="118">
        <f t="shared" si="79"/>
        <v>3000</v>
      </c>
    </row>
    <row r="253" spans="1:6" ht="24">
      <c r="A253" s="7" t="s">
        <v>412</v>
      </c>
      <c r="B253" s="8"/>
      <c r="C253" s="34" t="s">
        <v>203</v>
      </c>
      <c r="D253" s="114">
        <f>D254+D261</f>
        <v>2400</v>
      </c>
      <c r="E253" s="114">
        <f t="shared" ref="E253:F253" si="80">E254+E261</f>
        <v>1800</v>
      </c>
      <c r="F253" s="114">
        <f t="shared" si="80"/>
        <v>1800</v>
      </c>
    </row>
    <row r="254" spans="1:6" ht="72">
      <c r="A254" s="7" t="s">
        <v>413</v>
      </c>
      <c r="B254" s="8"/>
      <c r="C254" s="34" t="s">
        <v>204</v>
      </c>
      <c r="D254" s="114">
        <f>D255+D258</f>
        <v>1800</v>
      </c>
      <c r="E254" s="114">
        <f>E255+E258</f>
        <v>1800</v>
      </c>
      <c r="F254" s="114">
        <f>F255+F258</f>
        <v>1800</v>
      </c>
    </row>
    <row r="255" spans="1:6" ht="96">
      <c r="A255" s="7" t="s">
        <v>505</v>
      </c>
      <c r="B255" s="8"/>
      <c r="C255" s="34" t="s">
        <v>118</v>
      </c>
      <c r="D255" s="114">
        <f t="shared" ref="D255:F256" si="81">D256</f>
        <v>800</v>
      </c>
      <c r="E255" s="114">
        <f t="shared" si="81"/>
        <v>800</v>
      </c>
      <c r="F255" s="114">
        <f t="shared" si="81"/>
        <v>800</v>
      </c>
    </row>
    <row r="256" spans="1:6" ht="24">
      <c r="A256" s="7" t="s">
        <v>505</v>
      </c>
      <c r="B256" s="17" t="s">
        <v>246</v>
      </c>
      <c r="C256" s="35" t="s">
        <v>655</v>
      </c>
      <c r="D256" s="114">
        <f t="shared" si="81"/>
        <v>800</v>
      </c>
      <c r="E256" s="114">
        <f t="shared" si="81"/>
        <v>800</v>
      </c>
      <c r="F256" s="114">
        <f t="shared" si="81"/>
        <v>800</v>
      </c>
    </row>
    <row r="257" spans="1:6">
      <c r="A257" s="7" t="s">
        <v>505</v>
      </c>
      <c r="B257" s="8" t="s">
        <v>248</v>
      </c>
      <c r="C257" s="34" t="s">
        <v>652</v>
      </c>
      <c r="D257" s="114">
        <v>800</v>
      </c>
      <c r="E257" s="114">
        <v>800</v>
      </c>
      <c r="F257" s="114">
        <v>800</v>
      </c>
    </row>
    <row r="258" spans="1:6" ht="60">
      <c r="A258" s="7" t="s">
        <v>506</v>
      </c>
      <c r="B258" s="8"/>
      <c r="C258" s="34" t="s">
        <v>315</v>
      </c>
      <c r="D258" s="114">
        <f t="shared" ref="D258:F259" si="82">D259</f>
        <v>1000</v>
      </c>
      <c r="E258" s="114">
        <f t="shared" si="82"/>
        <v>1000</v>
      </c>
      <c r="F258" s="114">
        <f t="shared" si="82"/>
        <v>1000</v>
      </c>
    </row>
    <row r="259" spans="1:6" ht="60">
      <c r="A259" s="7" t="s">
        <v>506</v>
      </c>
      <c r="B259" s="17" t="s">
        <v>549</v>
      </c>
      <c r="C259" s="35" t="s">
        <v>550</v>
      </c>
      <c r="D259" s="114">
        <f t="shared" si="82"/>
        <v>1000</v>
      </c>
      <c r="E259" s="114">
        <f t="shared" si="82"/>
        <v>1000</v>
      </c>
      <c r="F259" s="114">
        <f t="shared" si="82"/>
        <v>1000</v>
      </c>
    </row>
    <row r="260" spans="1:6" ht="48">
      <c r="A260" s="7" t="s">
        <v>506</v>
      </c>
      <c r="B260" s="8">
        <v>123</v>
      </c>
      <c r="C260" s="34" t="s">
        <v>515</v>
      </c>
      <c r="D260" s="114">
        <v>1000</v>
      </c>
      <c r="E260" s="114">
        <v>1000</v>
      </c>
      <c r="F260" s="114">
        <v>1000</v>
      </c>
    </row>
    <row r="261" spans="1:6" ht="48">
      <c r="A261" s="7" t="s">
        <v>770</v>
      </c>
      <c r="B261" s="8"/>
      <c r="C261" s="34" t="s">
        <v>768</v>
      </c>
      <c r="D261" s="114">
        <f>D262</f>
        <v>600</v>
      </c>
      <c r="E261" s="114">
        <f t="shared" ref="E261:F261" si="83">E262</f>
        <v>0</v>
      </c>
      <c r="F261" s="114">
        <f t="shared" si="83"/>
        <v>0</v>
      </c>
    </row>
    <row r="262" spans="1:6" ht="36">
      <c r="A262" s="7" t="s">
        <v>769</v>
      </c>
      <c r="B262" s="8"/>
      <c r="C262" s="141" t="s">
        <v>771</v>
      </c>
      <c r="D262" s="114">
        <f>D263</f>
        <v>600</v>
      </c>
      <c r="E262" s="114">
        <f>E263</f>
        <v>0</v>
      </c>
      <c r="F262" s="114">
        <f>F263</f>
        <v>0</v>
      </c>
    </row>
    <row r="263" spans="1:6" ht="36">
      <c r="A263" s="7" t="s">
        <v>769</v>
      </c>
      <c r="B263" s="17">
        <v>400</v>
      </c>
      <c r="C263" s="35" t="s">
        <v>206</v>
      </c>
      <c r="D263" s="114">
        <f>D264</f>
        <v>600</v>
      </c>
      <c r="E263" s="114">
        <f t="shared" ref="E263:F263" si="84">E264</f>
        <v>0</v>
      </c>
      <c r="F263" s="114">
        <f t="shared" si="84"/>
        <v>0</v>
      </c>
    </row>
    <row r="264" spans="1:6" ht="36">
      <c r="A264" s="7" t="s">
        <v>769</v>
      </c>
      <c r="B264" s="8">
        <v>412</v>
      </c>
      <c r="C264" s="34" t="s">
        <v>190</v>
      </c>
      <c r="D264" s="114">
        <v>600</v>
      </c>
      <c r="E264" s="114">
        <v>0</v>
      </c>
      <c r="F264" s="114">
        <v>0</v>
      </c>
    </row>
    <row r="265" spans="1:6" ht="36">
      <c r="A265" s="7" t="s">
        <v>414</v>
      </c>
      <c r="B265" s="8"/>
      <c r="C265" s="34" t="s">
        <v>376</v>
      </c>
      <c r="D265" s="114">
        <f>D267+D270</f>
        <v>1200</v>
      </c>
      <c r="E265" s="114">
        <f>E267+E270</f>
        <v>1200</v>
      </c>
      <c r="F265" s="114">
        <f>F267+F270</f>
        <v>1200</v>
      </c>
    </row>
    <row r="266" spans="1:6" ht="36">
      <c r="A266" s="7" t="s">
        <v>526</v>
      </c>
      <c r="B266" s="8"/>
      <c r="C266" s="34" t="s">
        <v>119</v>
      </c>
      <c r="D266" s="114">
        <f>D267+D270</f>
        <v>1200</v>
      </c>
      <c r="E266" s="114">
        <f>E267+E270</f>
        <v>1200</v>
      </c>
      <c r="F266" s="114">
        <f>F267+F270</f>
        <v>1200</v>
      </c>
    </row>
    <row r="267" spans="1:6" ht="72">
      <c r="A267" s="7" t="s">
        <v>507</v>
      </c>
      <c r="B267" s="8"/>
      <c r="C267" s="34" t="s">
        <v>120</v>
      </c>
      <c r="D267" s="114">
        <f t="shared" ref="D267:F268" si="85">D268</f>
        <v>1050</v>
      </c>
      <c r="E267" s="114">
        <f t="shared" si="85"/>
        <v>1050</v>
      </c>
      <c r="F267" s="114">
        <f t="shared" si="85"/>
        <v>1050</v>
      </c>
    </row>
    <row r="268" spans="1:6" ht="60">
      <c r="A268" s="7" t="s">
        <v>507</v>
      </c>
      <c r="B268" s="17" t="s">
        <v>549</v>
      </c>
      <c r="C268" s="35" t="s">
        <v>550</v>
      </c>
      <c r="D268" s="114">
        <f t="shared" si="85"/>
        <v>1050</v>
      </c>
      <c r="E268" s="114">
        <f t="shared" si="85"/>
        <v>1050</v>
      </c>
      <c r="F268" s="114">
        <f t="shared" si="85"/>
        <v>1050</v>
      </c>
    </row>
    <row r="269" spans="1:6" ht="48">
      <c r="A269" s="7" t="s">
        <v>507</v>
      </c>
      <c r="B269" s="8">
        <v>123</v>
      </c>
      <c r="C269" s="34" t="s">
        <v>515</v>
      </c>
      <c r="D269" s="114">
        <v>1050</v>
      </c>
      <c r="E269" s="114">
        <v>1050</v>
      </c>
      <c r="F269" s="114">
        <v>1050</v>
      </c>
    </row>
    <row r="270" spans="1:6" ht="36">
      <c r="A270" s="7" t="s">
        <v>508</v>
      </c>
      <c r="B270" s="8"/>
      <c r="C270" s="34" t="s">
        <v>336</v>
      </c>
      <c r="D270" s="114">
        <f t="shared" ref="D270:F271" si="86">D271</f>
        <v>150</v>
      </c>
      <c r="E270" s="114">
        <f t="shared" si="86"/>
        <v>150</v>
      </c>
      <c r="F270" s="114">
        <f t="shared" si="86"/>
        <v>150</v>
      </c>
    </row>
    <row r="271" spans="1:6" ht="24">
      <c r="A271" s="7" t="s">
        <v>508</v>
      </c>
      <c r="B271" s="17" t="s">
        <v>246</v>
      </c>
      <c r="C271" s="35" t="s">
        <v>655</v>
      </c>
      <c r="D271" s="114">
        <f t="shared" si="86"/>
        <v>150</v>
      </c>
      <c r="E271" s="114">
        <f t="shared" si="86"/>
        <v>150</v>
      </c>
      <c r="F271" s="114">
        <f t="shared" si="86"/>
        <v>150</v>
      </c>
    </row>
    <row r="272" spans="1:6">
      <c r="A272" s="7" t="s">
        <v>508</v>
      </c>
      <c r="B272" s="8" t="s">
        <v>248</v>
      </c>
      <c r="C272" s="34" t="s">
        <v>652</v>
      </c>
      <c r="D272" s="114">
        <v>150</v>
      </c>
      <c r="E272" s="114">
        <v>150</v>
      </c>
      <c r="F272" s="114">
        <v>150</v>
      </c>
    </row>
    <row r="273" spans="1:12" ht="36">
      <c r="A273" s="80" t="s">
        <v>398</v>
      </c>
      <c r="B273" s="82"/>
      <c r="C273" s="81" t="s">
        <v>98</v>
      </c>
      <c r="D273" s="118">
        <f>D274</f>
        <v>2370</v>
      </c>
      <c r="E273" s="118">
        <f>E274</f>
        <v>2370</v>
      </c>
      <c r="F273" s="118">
        <f>F274</f>
        <v>2370</v>
      </c>
    </row>
    <row r="274" spans="1:12" ht="48">
      <c r="A274" s="7" t="s">
        <v>399</v>
      </c>
      <c r="B274" s="8"/>
      <c r="C274" s="34" t="s">
        <v>344</v>
      </c>
      <c r="D274" s="114">
        <f>D275+D285</f>
        <v>2370</v>
      </c>
      <c r="E274" s="114">
        <f>E275+E285</f>
        <v>2370</v>
      </c>
      <c r="F274" s="114">
        <f>F275+F285</f>
        <v>2370</v>
      </c>
    </row>
    <row r="275" spans="1:12" ht="24">
      <c r="A275" s="7" t="s">
        <v>401</v>
      </c>
      <c r="B275" s="8"/>
      <c r="C275" s="34" t="s">
        <v>345</v>
      </c>
      <c r="D275" s="114">
        <f>D276+D279+D282</f>
        <v>465</v>
      </c>
      <c r="E275" s="114">
        <f>E276+E279+E282</f>
        <v>465</v>
      </c>
      <c r="F275" s="114">
        <f>F276+F279+F282</f>
        <v>465</v>
      </c>
      <c r="L275" s="157"/>
    </row>
    <row r="276" spans="1:12" ht="36">
      <c r="A276" s="7" t="s">
        <v>500</v>
      </c>
      <c r="B276" s="8"/>
      <c r="C276" s="34" t="s">
        <v>301</v>
      </c>
      <c r="D276" s="114">
        <f t="shared" ref="D276:F277" si="87">D277</f>
        <v>95</v>
      </c>
      <c r="E276" s="114">
        <f t="shared" si="87"/>
        <v>95</v>
      </c>
      <c r="F276" s="114">
        <f t="shared" si="87"/>
        <v>95</v>
      </c>
      <c r="L276"/>
    </row>
    <row r="277" spans="1:12" ht="24">
      <c r="A277" s="7" t="s">
        <v>500</v>
      </c>
      <c r="B277" s="17" t="s">
        <v>557</v>
      </c>
      <c r="C277" s="35" t="s">
        <v>14</v>
      </c>
      <c r="D277" s="114">
        <f t="shared" si="87"/>
        <v>95</v>
      </c>
      <c r="E277" s="114">
        <f t="shared" si="87"/>
        <v>95</v>
      </c>
      <c r="F277" s="114">
        <f t="shared" si="87"/>
        <v>95</v>
      </c>
      <c r="L277" s="157"/>
    </row>
    <row r="278" spans="1:12" ht="24">
      <c r="A278" s="7" t="s">
        <v>500</v>
      </c>
      <c r="B278" s="8">
        <v>330</v>
      </c>
      <c r="C278" s="34" t="s">
        <v>696</v>
      </c>
      <c r="D278" s="114">
        <v>95</v>
      </c>
      <c r="E278" s="114">
        <v>95</v>
      </c>
      <c r="F278" s="114">
        <v>95</v>
      </c>
      <c r="L278" s="157"/>
    </row>
    <row r="279" spans="1:12" ht="54.75" customHeight="1">
      <c r="A279" s="7" t="s">
        <v>501</v>
      </c>
      <c r="B279" s="8"/>
      <c r="C279" s="34" t="s">
        <v>191</v>
      </c>
      <c r="D279" s="114">
        <f t="shared" ref="D279:F280" si="88">D280</f>
        <v>200</v>
      </c>
      <c r="E279" s="114">
        <f t="shared" si="88"/>
        <v>200</v>
      </c>
      <c r="F279" s="114">
        <f t="shared" si="88"/>
        <v>200</v>
      </c>
    </row>
    <row r="280" spans="1:12" ht="36">
      <c r="A280" s="7" t="s">
        <v>501</v>
      </c>
      <c r="B280" s="20" t="s">
        <v>286</v>
      </c>
      <c r="C280" s="35" t="s">
        <v>653</v>
      </c>
      <c r="D280" s="114">
        <f t="shared" si="88"/>
        <v>200</v>
      </c>
      <c r="E280" s="114">
        <f t="shared" si="88"/>
        <v>200</v>
      </c>
      <c r="F280" s="114">
        <f t="shared" si="88"/>
        <v>200</v>
      </c>
    </row>
    <row r="281" spans="1:12" ht="24">
      <c r="A281" s="7" t="s">
        <v>501</v>
      </c>
      <c r="B281" s="8">
        <v>633</v>
      </c>
      <c r="C281" s="34" t="s">
        <v>657</v>
      </c>
      <c r="D281" s="114">
        <v>200</v>
      </c>
      <c r="E281" s="114">
        <v>200</v>
      </c>
      <c r="F281" s="114">
        <v>200</v>
      </c>
    </row>
    <row r="282" spans="1:12" ht="36">
      <c r="A282" s="7" t="s">
        <v>631</v>
      </c>
      <c r="B282" s="8"/>
      <c r="C282" s="34" t="s">
        <v>630</v>
      </c>
      <c r="D282" s="119">
        <f t="shared" ref="D282:F283" si="89">D283</f>
        <v>170</v>
      </c>
      <c r="E282" s="119">
        <f t="shared" si="89"/>
        <v>170</v>
      </c>
      <c r="F282" s="119">
        <f t="shared" si="89"/>
        <v>170</v>
      </c>
    </row>
    <row r="283" spans="1:12" ht="24">
      <c r="A283" s="7" t="s">
        <v>631</v>
      </c>
      <c r="B283" s="17" t="s">
        <v>246</v>
      </c>
      <c r="C283" s="35" t="s">
        <v>655</v>
      </c>
      <c r="D283" s="119">
        <f t="shared" si="89"/>
        <v>170</v>
      </c>
      <c r="E283" s="119">
        <f t="shared" si="89"/>
        <v>170</v>
      </c>
      <c r="F283" s="119">
        <f t="shared" si="89"/>
        <v>170</v>
      </c>
    </row>
    <row r="284" spans="1:12">
      <c r="A284" s="7" t="s">
        <v>631</v>
      </c>
      <c r="B284" s="8" t="s">
        <v>248</v>
      </c>
      <c r="C284" s="34" t="s">
        <v>652</v>
      </c>
      <c r="D284" s="119">
        <v>170</v>
      </c>
      <c r="E284" s="119">
        <v>170</v>
      </c>
      <c r="F284" s="119">
        <v>170</v>
      </c>
    </row>
    <row r="285" spans="1:12" ht="81.75" customHeight="1">
      <c r="A285" s="7" t="s">
        <v>400</v>
      </c>
      <c r="B285" s="8"/>
      <c r="C285" s="34" t="s">
        <v>160</v>
      </c>
      <c r="D285" s="114">
        <f>D289+D292+D286</f>
        <v>1905</v>
      </c>
      <c r="E285" s="114">
        <f t="shared" ref="E285:F285" si="90">E289+E292+E286</f>
        <v>1905</v>
      </c>
      <c r="F285" s="114">
        <f t="shared" si="90"/>
        <v>1905</v>
      </c>
    </row>
    <row r="286" spans="1:12" ht="49.5" customHeight="1">
      <c r="A286" s="7" t="s">
        <v>595</v>
      </c>
      <c r="B286" s="8"/>
      <c r="C286" s="34" t="s">
        <v>594</v>
      </c>
      <c r="D286" s="114">
        <f>D287</f>
        <v>805</v>
      </c>
      <c r="E286" s="114">
        <f t="shared" ref="E286:F287" si="91">E287</f>
        <v>805</v>
      </c>
      <c r="F286" s="114">
        <f t="shared" si="91"/>
        <v>805</v>
      </c>
    </row>
    <row r="287" spans="1:12" ht="50.25" customHeight="1">
      <c r="A287" s="7" t="s">
        <v>595</v>
      </c>
      <c r="B287" s="17" t="s">
        <v>286</v>
      </c>
      <c r="C287" s="35" t="s">
        <v>287</v>
      </c>
      <c r="D287" s="114">
        <f>D288</f>
        <v>805</v>
      </c>
      <c r="E287" s="114">
        <f t="shared" si="91"/>
        <v>805</v>
      </c>
      <c r="F287" s="114">
        <f t="shared" si="91"/>
        <v>805</v>
      </c>
    </row>
    <row r="288" spans="1:12" ht="47.25" customHeight="1">
      <c r="A288" s="7" t="s">
        <v>595</v>
      </c>
      <c r="B288" s="8">
        <v>631</v>
      </c>
      <c r="C288" s="34" t="s">
        <v>358</v>
      </c>
      <c r="D288" s="114">
        <v>805</v>
      </c>
      <c r="E288" s="114">
        <v>805</v>
      </c>
      <c r="F288" s="114">
        <v>805</v>
      </c>
    </row>
    <row r="289" spans="1:6" ht="36">
      <c r="A289" s="7" t="s">
        <v>509</v>
      </c>
      <c r="B289" s="8"/>
      <c r="C289" s="31" t="s">
        <v>665</v>
      </c>
      <c r="D289" s="114">
        <f t="shared" ref="D289:F290" si="92">D290</f>
        <v>800</v>
      </c>
      <c r="E289" s="114">
        <f t="shared" si="92"/>
        <v>800</v>
      </c>
      <c r="F289" s="114">
        <f t="shared" si="92"/>
        <v>800</v>
      </c>
    </row>
    <row r="290" spans="1:6" ht="36">
      <c r="A290" s="7" t="s">
        <v>509</v>
      </c>
      <c r="B290" s="20" t="s">
        <v>286</v>
      </c>
      <c r="C290" s="35" t="s">
        <v>653</v>
      </c>
      <c r="D290" s="114">
        <f t="shared" si="92"/>
        <v>800</v>
      </c>
      <c r="E290" s="114">
        <f t="shared" si="92"/>
        <v>800</v>
      </c>
      <c r="F290" s="114">
        <f t="shared" si="92"/>
        <v>800</v>
      </c>
    </row>
    <row r="291" spans="1:6" ht="36">
      <c r="A291" s="7" t="s">
        <v>509</v>
      </c>
      <c r="B291" s="8">
        <v>631</v>
      </c>
      <c r="C291" s="34" t="s">
        <v>654</v>
      </c>
      <c r="D291" s="114">
        <v>800</v>
      </c>
      <c r="E291" s="114">
        <v>800</v>
      </c>
      <c r="F291" s="114">
        <v>800</v>
      </c>
    </row>
    <row r="292" spans="1:6" ht="48">
      <c r="A292" s="7" t="s">
        <v>510</v>
      </c>
      <c r="B292" s="8"/>
      <c r="C292" s="34" t="s">
        <v>419</v>
      </c>
      <c r="D292" s="114">
        <f t="shared" ref="D292:F293" si="93">D293</f>
        <v>300</v>
      </c>
      <c r="E292" s="114">
        <f t="shared" si="93"/>
        <v>300</v>
      </c>
      <c r="F292" s="114">
        <f t="shared" si="93"/>
        <v>300</v>
      </c>
    </row>
    <row r="293" spans="1:6" ht="24">
      <c r="A293" s="7" t="s">
        <v>510</v>
      </c>
      <c r="B293" s="17" t="s">
        <v>246</v>
      </c>
      <c r="C293" s="35" t="s">
        <v>655</v>
      </c>
      <c r="D293" s="114">
        <f t="shared" si="93"/>
        <v>300</v>
      </c>
      <c r="E293" s="114">
        <f t="shared" si="93"/>
        <v>300</v>
      </c>
      <c r="F293" s="114">
        <f t="shared" si="93"/>
        <v>300</v>
      </c>
    </row>
    <row r="294" spans="1:6">
      <c r="A294" s="7" t="s">
        <v>510</v>
      </c>
      <c r="B294" s="8" t="s">
        <v>248</v>
      </c>
      <c r="C294" s="34" t="s">
        <v>652</v>
      </c>
      <c r="D294" s="114">
        <v>300</v>
      </c>
      <c r="E294" s="114">
        <v>300</v>
      </c>
      <c r="F294" s="114">
        <v>300</v>
      </c>
    </row>
    <row r="295" spans="1:6" ht="24">
      <c r="A295" s="80" t="s">
        <v>402</v>
      </c>
      <c r="B295" s="80"/>
      <c r="C295" s="81" t="s">
        <v>108</v>
      </c>
      <c r="D295" s="118">
        <f>D296+D317</f>
        <v>11480.346999999998</v>
      </c>
      <c r="E295" s="118">
        <f>E296+E317</f>
        <v>9914.4929999999986</v>
      </c>
      <c r="F295" s="118">
        <f>F296+F317</f>
        <v>10230.393</v>
      </c>
    </row>
    <row r="296" spans="1:6" ht="48">
      <c r="A296" s="7" t="s">
        <v>530</v>
      </c>
      <c r="B296" s="7"/>
      <c r="C296" s="34" t="s">
        <v>420</v>
      </c>
      <c r="D296" s="114">
        <f>D297+D310</f>
        <v>5673.2419999999993</v>
      </c>
      <c r="E296" s="114">
        <f>E297+E310</f>
        <v>4995.3149999999996</v>
      </c>
      <c r="F296" s="114">
        <f>F297+F310</f>
        <v>4995.3149999999996</v>
      </c>
    </row>
    <row r="297" spans="1:6" ht="84">
      <c r="A297" s="7" t="s">
        <v>531</v>
      </c>
      <c r="B297" s="7"/>
      <c r="C297" s="34" t="s">
        <v>223</v>
      </c>
      <c r="D297" s="114">
        <f>D298+D305+D301+D307</f>
        <v>1355.0119999999999</v>
      </c>
      <c r="E297" s="114">
        <f t="shared" ref="E297:F297" si="94">E298+E305+E301+E307</f>
        <v>749</v>
      </c>
      <c r="F297" s="114">
        <f t="shared" si="94"/>
        <v>749</v>
      </c>
    </row>
    <row r="298" spans="1:6" ht="120">
      <c r="A298" s="7" t="s">
        <v>485</v>
      </c>
      <c r="B298" s="7"/>
      <c r="C298" s="34" t="s">
        <v>662</v>
      </c>
      <c r="D298" s="114">
        <f t="shared" ref="D298:F299" si="95">D299</f>
        <v>366.4</v>
      </c>
      <c r="E298" s="114">
        <f t="shared" si="95"/>
        <v>450.5</v>
      </c>
      <c r="F298" s="114">
        <f t="shared" si="95"/>
        <v>450.5</v>
      </c>
    </row>
    <row r="299" spans="1:6" ht="36">
      <c r="A299" s="7" t="s">
        <v>485</v>
      </c>
      <c r="B299" s="20" t="s">
        <v>286</v>
      </c>
      <c r="C299" s="35" t="s">
        <v>653</v>
      </c>
      <c r="D299" s="114">
        <f t="shared" si="95"/>
        <v>366.4</v>
      </c>
      <c r="E299" s="114">
        <f t="shared" si="95"/>
        <v>450.5</v>
      </c>
      <c r="F299" s="114">
        <f t="shared" si="95"/>
        <v>450.5</v>
      </c>
    </row>
    <row r="300" spans="1:6" ht="48">
      <c r="A300" s="7" t="s">
        <v>485</v>
      </c>
      <c r="B300" s="7" t="s">
        <v>291</v>
      </c>
      <c r="C300" s="34" t="s">
        <v>292</v>
      </c>
      <c r="D300" s="114">
        <v>366.4</v>
      </c>
      <c r="E300" s="114">
        <v>450.5</v>
      </c>
      <c r="F300" s="120">
        <v>450.5</v>
      </c>
    </row>
    <row r="301" spans="1:6" ht="108">
      <c r="A301" s="7" t="s">
        <v>486</v>
      </c>
      <c r="B301" s="7"/>
      <c r="C301" s="34" t="s">
        <v>663</v>
      </c>
      <c r="D301" s="114">
        <f t="shared" ref="D301:F302" si="96">D302</f>
        <v>237</v>
      </c>
      <c r="E301" s="114">
        <f t="shared" si="96"/>
        <v>237</v>
      </c>
      <c r="F301" s="114">
        <f t="shared" si="96"/>
        <v>237</v>
      </c>
    </row>
    <row r="302" spans="1:6" ht="36">
      <c r="A302" s="7" t="s">
        <v>486</v>
      </c>
      <c r="B302" s="20" t="s">
        <v>286</v>
      </c>
      <c r="C302" s="35" t="s">
        <v>653</v>
      </c>
      <c r="D302" s="114">
        <f t="shared" si="96"/>
        <v>237</v>
      </c>
      <c r="E302" s="114">
        <f t="shared" si="96"/>
        <v>237</v>
      </c>
      <c r="F302" s="114">
        <f t="shared" si="96"/>
        <v>237</v>
      </c>
    </row>
    <row r="303" spans="1:6" ht="48">
      <c r="A303" s="7" t="s">
        <v>486</v>
      </c>
      <c r="B303" s="7" t="s">
        <v>291</v>
      </c>
      <c r="C303" s="34" t="s">
        <v>292</v>
      </c>
      <c r="D303" s="114">
        <v>237</v>
      </c>
      <c r="E303" s="114">
        <v>237</v>
      </c>
      <c r="F303" s="120">
        <v>237</v>
      </c>
    </row>
    <row r="304" spans="1:6" ht="84">
      <c r="A304" s="7" t="s">
        <v>487</v>
      </c>
      <c r="B304" s="7"/>
      <c r="C304" s="34" t="s">
        <v>516</v>
      </c>
      <c r="D304" s="114">
        <f t="shared" ref="D304:F305" si="97">D305</f>
        <v>61.5</v>
      </c>
      <c r="E304" s="114">
        <f t="shared" si="97"/>
        <v>61.5</v>
      </c>
      <c r="F304" s="114">
        <f t="shared" si="97"/>
        <v>61.5</v>
      </c>
    </row>
    <row r="305" spans="1:6" ht="36">
      <c r="A305" s="7" t="s">
        <v>487</v>
      </c>
      <c r="B305" s="20" t="s">
        <v>286</v>
      </c>
      <c r="C305" s="35" t="s">
        <v>653</v>
      </c>
      <c r="D305" s="114">
        <f t="shared" si="97"/>
        <v>61.5</v>
      </c>
      <c r="E305" s="114">
        <f t="shared" si="97"/>
        <v>61.5</v>
      </c>
      <c r="F305" s="114">
        <f t="shared" si="97"/>
        <v>61.5</v>
      </c>
    </row>
    <row r="306" spans="1:6" ht="48">
      <c r="A306" s="7" t="s">
        <v>487</v>
      </c>
      <c r="B306" s="7" t="s">
        <v>291</v>
      </c>
      <c r="C306" s="34" t="s">
        <v>292</v>
      </c>
      <c r="D306" s="114">
        <v>61.5</v>
      </c>
      <c r="E306" s="114">
        <v>61.5</v>
      </c>
      <c r="F306" s="120">
        <v>61.5</v>
      </c>
    </row>
    <row r="307" spans="1:6" ht="24">
      <c r="A307" s="7" t="s">
        <v>765</v>
      </c>
      <c r="B307" s="7"/>
      <c r="C307" s="141" t="s">
        <v>764</v>
      </c>
      <c r="D307" s="114">
        <f>D308</f>
        <v>690.11199999999997</v>
      </c>
      <c r="E307" s="114">
        <f t="shared" ref="E307:F308" si="98">E308</f>
        <v>0</v>
      </c>
      <c r="F307" s="114">
        <f t="shared" si="98"/>
        <v>0</v>
      </c>
    </row>
    <row r="308" spans="1:6" ht="24">
      <c r="A308" s="7" t="s">
        <v>765</v>
      </c>
      <c r="B308" s="17" t="s">
        <v>246</v>
      </c>
      <c r="C308" s="35" t="s">
        <v>655</v>
      </c>
      <c r="D308" s="114">
        <f>D309</f>
        <v>690.11199999999997</v>
      </c>
      <c r="E308" s="114">
        <f t="shared" si="98"/>
        <v>0</v>
      </c>
      <c r="F308" s="114">
        <f t="shared" si="98"/>
        <v>0</v>
      </c>
    </row>
    <row r="309" spans="1:6">
      <c r="A309" s="7" t="s">
        <v>765</v>
      </c>
      <c r="B309" s="8" t="s">
        <v>248</v>
      </c>
      <c r="C309" s="34" t="s">
        <v>652</v>
      </c>
      <c r="D309" s="114">
        <v>690.11199999999997</v>
      </c>
      <c r="E309" s="114">
        <v>0</v>
      </c>
      <c r="F309" s="114">
        <v>0</v>
      </c>
    </row>
    <row r="310" spans="1:6" ht="48">
      <c r="A310" s="7" t="s">
        <v>532</v>
      </c>
      <c r="B310" s="7"/>
      <c r="C310" s="34" t="s">
        <v>661</v>
      </c>
      <c r="D310" s="114">
        <f>+D314+D311</f>
        <v>4318.2299999999996</v>
      </c>
      <c r="E310" s="114">
        <f>+E314+E311</f>
        <v>4246.3149999999996</v>
      </c>
      <c r="F310" s="114">
        <f>+F314+F311</f>
        <v>4246.3149999999996</v>
      </c>
    </row>
    <row r="311" spans="1:6" ht="24">
      <c r="A311" s="7" t="s">
        <v>437</v>
      </c>
      <c r="B311" s="7"/>
      <c r="C311" s="34" t="s">
        <v>293</v>
      </c>
      <c r="D311" s="114">
        <f t="shared" ref="D311:F312" si="99">D312</f>
        <v>420</v>
      </c>
      <c r="E311" s="114">
        <f t="shared" si="99"/>
        <v>567.20000000000005</v>
      </c>
      <c r="F311" s="114">
        <f t="shared" si="99"/>
        <v>567.20000000000005</v>
      </c>
    </row>
    <row r="312" spans="1:6" ht="36">
      <c r="A312" s="7" t="s">
        <v>437</v>
      </c>
      <c r="B312" s="20" t="s">
        <v>286</v>
      </c>
      <c r="C312" s="35" t="s">
        <v>653</v>
      </c>
      <c r="D312" s="114">
        <f t="shared" si="99"/>
        <v>420</v>
      </c>
      <c r="E312" s="114">
        <f t="shared" si="99"/>
        <v>567.20000000000005</v>
      </c>
      <c r="F312" s="114">
        <f t="shared" si="99"/>
        <v>567.20000000000005</v>
      </c>
    </row>
    <row r="313" spans="1:6" ht="60">
      <c r="A313" s="7" t="s">
        <v>437</v>
      </c>
      <c r="B313" s="7" t="s">
        <v>291</v>
      </c>
      <c r="C313" s="34" t="s">
        <v>626</v>
      </c>
      <c r="D313" s="114">
        <v>420</v>
      </c>
      <c r="E313" s="114">
        <v>567.20000000000005</v>
      </c>
      <c r="F313" s="114">
        <v>567.20000000000005</v>
      </c>
    </row>
    <row r="314" spans="1:6" ht="60">
      <c r="A314" s="7" t="s">
        <v>488</v>
      </c>
      <c r="B314" s="7"/>
      <c r="C314" s="35" t="s">
        <v>525</v>
      </c>
      <c r="D314" s="114">
        <f t="shared" ref="D314:F315" si="100">D315</f>
        <v>3898.23</v>
      </c>
      <c r="E314" s="114">
        <f t="shared" si="100"/>
        <v>3679.1149999999998</v>
      </c>
      <c r="F314" s="114">
        <f t="shared" si="100"/>
        <v>3679.1149999999998</v>
      </c>
    </row>
    <row r="315" spans="1:6" ht="36">
      <c r="A315" s="7" t="s">
        <v>488</v>
      </c>
      <c r="B315" s="20" t="s">
        <v>286</v>
      </c>
      <c r="C315" s="35" t="s">
        <v>653</v>
      </c>
      <c r="D315" s="114">
        <f t="shared" si="100"/>
        <v>3898.23</v>
      </c>
      <c r="E315" s="114">
        <f t="shared" si="100"/>
        <v>3679.1149999999998</v>
      </c>
      <c r="F315" s="114">
        <f t="shared" si="100"/>
        <v>3679.1149999999998</v>
      </c>
    </row>
    <row r="316" spans="1:6" ht="48">
      <c r="A316" s="7" t="s">
        <v>488</v>
      </c>
      <c r="B316" s="7" t="s">
        <v>291</v>
      </c>
      <c r="C316" s="34" t="s">
        <v>292</v>
      </c>
      <c r="D316" s="114">
        <v>3898.23</v>
      </c>
      <c r="E316" s="114">
        <v>3679.1149999999998</v>
      </c>
      <c r="F316" s="114">
        <v>3679.1149999999998</v>
      </c>
    </row>
    <row r="317" spans="1:6" ht="24">
      <c r="A317" s="7" t="s">
        <v>533</v>
      </c>
      <c r="B317" s="7"/>
      <c r="C317" s="34" t="s">
        <v>342</v>
      </c>
      <c r="D317" s="114">
        <f t="shared" ref="D317:F320" si="101">D318</f>
        <v>5807.1049999999996</v>
      </c>
      <c r="E317" s="114">
        <f t="shared" si="101"/>
        <v>4919.1779999999999</v>
      </c>
      <c r="F317" s="114">
        <f t="shared" si="101"/>
        <v>5235.0780000000004</v>
      </c>
    </row>
    <row r="318" spans="1:6" ht="24">
      <c r="A318" s="7" t="s">
        <v>534</v>
      </c>
      <c r="B318" s="7"/>
      <c r="C318" s="34" t="s">
        <v>111</v>
      </c>
      <c r="D318" s="119">
        <f t="shared" si="101"/>
        <v>5807.1049999999996</v>
      </c>
      <c r="E318" s="119">
        <f t="shared" si="101"/>
        <v>4919.1779999999999</v>
      </c>
      <c r="F318" s="119">
        <f t="shared" si="101"/>
        <v>5235.0780000000004</v>
      </c>
    </row>
    <row r="319" spans="1:6" ht="24">
      <c r="A319" s="7" t="s">
        <v>30</v>
      </c>
      <c r="B319" s="7"/>
      <c r="C319" s="34" t="s">
        <v>31</v>
      </c>
      <c r="D319" s="119">
        <f t="shared" si="101"/>
        <v>5807.1049999999996</v>
      </c>
      <c r="E319" s="119">
        <f t="shared" si="101"/>
        <v>4919.1779999999999</v>
      </c>
      <c r="F319" s="119">
        <f t="shared" si="101"/>
        <v>5235.0780000000004</v>
      </c>
    </row>
    <row r="320" spans="1:6" ht="24">
      <c r="A320" s="7" t="s">
        <v>30</v>
      </c>
      <c r="B320" s="17" t="s">
        <v>557</v>
      </c>
      <c r="C320" s="35" t="s">
        <v>14</v>
      </c>
      <c r="D320" s="119">
        <f t="shared" si="101"/>
        <v>5807.1049999999996</v>
      </c>
      <c r="E320" s="119">
        <f t="shared" si="101"/>
        <v>4919.1779999999999</v>
      </c>
      <c r="F320" s="119">
        <f t="shared" si="101"/>
        <v>5235.0780000000004</v>
      </c>
    </row>
    <row r="321" spans="1:6">
      <c r="A321" s="7" t="s">
        <v>30</v>
      </c>
      <c r="B321" s="8" t="s">
        <v>121</v>
      </c>
      <c r="C321" s="34" t="s">
        <v>122</v>
      </c>
      <c r="D321" s="119">
        <v>5807.1049999999996</v>
      </c>
      <c r="E321" s="119">
        <v>4919.1779999999999</v>
      </c>
      <c r="F321" s="119">
        <v>5235.0780000000004</v>
      </c>
    </row>
    <row r="322" spans="1:6" ht="36">
      <c r="A322" s="80" t="s">
        <v>390</v>
      </c>
      <c r="B322" s="82"/>
      <c r="C322" s="81" t="s">
        <v>320</v>
      </c>
      <c r="D322" s="118">
        <f>D323+D336</f>
        <v>3554.0889999999999</v>
      </c>
      <c r="E322" s="118">
        <f>E323+E336</f>
        <v>3418.0889999999999</v>
      </c>
      <c r="F322" s="118">
        <f>F323+F336</f>
        <v>3418.0889999999999</v>
      </c>
    </row>
    <row r="323" spans="1:6" ht="48">
      <c r="A323" s="7" t="s">
        <v>229</v>
      </c>
      <c r="B323" s="8"/>
      <c r="C323" s="34" t="s">
        <v>316</v>
      </c>
      <c r="D323" s="114">
        <f>D324+D332</f>
        <v>3418.0889999999999</v>
      </c>
      <c r="E323" s="114">
        <f>E324+E332</f>
        <v>3418.0889999999999</v>
      </c>
      <c r="F323" s="114">
        <f>F324+F332</f>
        <v>3418.0889999999999</v>
      </c>
    </row>
    <row r="324" spans="1:6" ht="60">
      <c r="A324" s="7" t="s">
        <v>230</v>
      </c>
      <c r="B324" s="8"/>
      <c r="C324" s="34" t="s">
        <v>317</v>
      </c>
      <c r="D324" s="114">
        <f>D325+D328</f>
        <v>3118.0889999999999</v>
      </c>
      <c r="E324" s="114">
        <f>E325+E328</f>
        <v>3118.0889999999999</v>
      </c>
      <c r="F324" s="114">
        <f>F325+F328</f>
        <v>3118.0889999999999</v>
      </c>
    </row>
    <row r="325" spans="1:6" ht="36">
      <c r="A325" s="7" t="s">
        <v>433</v>
      </c>
      <c r="B325" s="8"/>
      <c r="C325" s="34" t="s">
        <v>197</v>
      </c>
      <c r="D325" s="114">
        <f t="shared" ref="D325:F326" si="102">D326</f>
        <v>315</v>
      </c>
      <c r="E325" s="114">
        <f t="shared" si="102"/>
        <v>315</v>
      </c>
      <c r="F325" s="114">
        <f t="shared" si="102"/>
        <v>315</v>
      </c>
    </row>
    <row r="326" spans="1:6" ht="24">
      <c r="A326" s="7" t="s">
        <v>433</v>
      </c>
      <c r="B326" s="17" t="s">
        <v>246</v>
      </c>
      <c r="C326" s="35" t="s">
        <v>655</v>
      </c>
      <c r="D326" s="114">
        <f t="shared" si="102"/>
        <v>315</v>
      </c>
      <c r="E326" s="114">
        <f t="shared" si="102"/>
        <v>315</v>
      </c>
      <c r="F326" s="114">
        <f t="shared" si="102"/>
        <v>315</v>
      </c>
    </row>
    <row r="327" spans="1:6">
      <c r="A327" s="7" t="s">
        <v>433</v>
      </c>
      <c r="B327" s="8" t="s">
        <v>248</v>
      </c>
      <c r="C327" s="34" t="s">
        <v>652</v>
      </c>
      <c r="D327" s="114">
        <v>315</v>
      </c>
      <c r="E327" s="114">
        <v>315</v>
      </c>
      <c r="F327" s="114">
        <v>315</v>
      </c>
    </row>
    <row r="328" spans="1:6" ht="24">
      <c r="A328" s="7" t="s">
        <v>434</v>
      </c>
      <c r="B328" s="8"/>
      <c r="C328" s="34" t="s">
        <v>224</v>
      </c>
      <c r="D328" s="114">
        <f>D329</f>
        <v>2803.0889999999999</v>
      </c>
      <c r="E328" s="114">
        <f>E329</f>
        <v>2803.0889999999999</v>
      </c>
      <c r="F328" s="114">
        <f>F329</f>
        <v>2803.0889999999999</v>
      </c>
    </row>
    <row r="329" spans="1:6" ht="60">
      <c r="A329" s="7" t="s">
        <v>434</v>
      </c>
      <c r="B329" s="17" t="s">
        <v>549</v>
      </c>
      <c r="C329" s="35" t="s">
        <v>550</v>
      </c>
      <c r="D329" s="114">
        <f>D330+D331</f>
        <v>2803.0889999999999</v>
      </c>
      <c r="E329" s="114">
        <f>E330+E331</f>
        <v>2803.0889999999999</v>
      </c>
      <c r="F329" s="114">
        <f>F330+F331</f>
        <v>2803.0889999999999</v>
      </c>
    </row>
    <row r="330" spans="1:6">
      <c r="A330" s="7" t="s">
        <v>434</v>
      </c>
      <c r="B330" s="18" t="s">
        <v>556</v>
      </c>
      <c r="C330" s="36" t="s">
        <v>668</v>
      </c>
      <c r="D330" s="114">
        <v>2152.91</v>
      </c>
      <c r="E330" s="114">
        <v>2152.91</v>
      </c>
      <c r="F330" s="114">
        <v>2152.91</v>
      </c>
    </row>
    <row r="331" spans="1:6" ht="48">
      <c r="A331" s="7" t="s">
        <v>434</v>
      </c>
      <c r="B331" s="18">
        <v>119</v>
      </c>
      <c r="C331" s="36" t="s">
        <v>347</v>
      </c>
      <c r="D331" s="114">
        <v>650.17899999999997</v>
      </c>
      <c r="E331" s="114">
        <v>650.17899999999997</v>
      </c>
      <c r="F331" s="114">
        <v>650.17899999999997</v>
      </c>
    </row>
    <row r="332" spans="1:6" ht="36">
      <c r="A332" s="7" t="s">
        <v>524</v>
      </c>
      <c r="B332" s="18"/>
      <c r="C332" s="36" t="s">
        <v>318</v>
      </c>
      <c r="D332" s="114">
        <f t="shared" ref="D332:F334" si="103">D333</f>
        <v>300</v>
      </c>
      <c r="E332" s="114">
        <f t="shared" si="103"/>
        <v>300</v>
      </c>
      <c r="F332" s="114">
        <f t="shared" si="103"/>
        <v>300</v>
      </c>
    </row>
    <row r="333" spans="1:6" ht="48">
      <c r="A333" s="7" t="s">
        <v>435</v>
      </c>
      <c r="B333" s="8"/>
      <c r="C333" s="36" t="s">
        <v>319</v>
      </c>
      <c r="D333" s="114">
        <f t="shared" si="103"/>
        <v>300</v>
      </c>
      <c r="E333" s="114">
        <f t="shared" si="103"/>
        <v>300</v>
      </c>
      <c r="F333" s="114">
        <f t="shared" si="103"/>
        <v>300</v>
      </c>
    </row>
    <row r="334" spans="1:6" ht="24">
      <c r="A334" s="7" t="s">
        <v>435</v>
      </c>
      <c r="B334" s="17" t="s">
        <v>246</v>
      </c>
      <c r="C334" s="35" t="s">
        <v>655</v>
      </c>
      <c r="D334" s="114">
        <f t="shared" si="103"/>
        <v>300</v>
      </c>
      <c r="E334" s="114">
        <f t="shared" si="103"/>
        <v>300</v>
      </c>
      <c r="F334" s="114">
        <f t="shared" si="103"/>
        <v>300</v>
      </c>
    </row>
    <row r="335" spans="1:6">
      <c r="A335" s="7" t="s">
        <v>435</v>
      </c>
      <c r="B335" s="8" t="s">
        <v>248</v>
      </c>
      <c r="C335" s="34" t="s">
        <v>652</v>
      </c>
      <c r="D335" s="114">
        <v>300</v>
      </c>
      <c r="E335" s="114">
        <v>300</v>
      </c>
      <c r="F335" s="114">
        <v>300</v>
      </c>
    </row>
    <row r="336" spans="1:6" ht="48">
      <c r="A336" s="21" t="s">
        <v>396</v>
      </c>
      <c r="B336" s="8"/>
      <c r="C336" s="22" t="s">
        <v>239</v>
      </c>
      <c r="D336" s="114">
        <f t="shared" ref="D336:F339" si="104">D337</f>
        <v>136</v>
      </c>
      <c r="E336" s="114">
        <f t="shared" si="104"/>
        <v>0</v>
      </c>
      <c r="F336" s="114">
        <f t="shared" si="104"/>
        <v>0</v>
      </c>
    </row>
    <row r="337" spans="1:6" ht="36">
      <c r="A337" s="7" t="s">
        <v>693</v>
      </c>
      <c r="B337" s="8"/>
      <c r="C337" s="34" t="s">
        <v>689</v>
      </c>
      <c r="D337" s="114">
        <f t="shared" si="104"/>
        <v>136</v>
      </c>
      <c r="E337" s="114">
        <f t="shared" si="104"/>
        <v>0</v>
      </c>
      <c r="F337" s="114">
        <f t="shared" si="104"/>
        <v>0</v>
      </c>
    </row>
    <row r="338" spans="1:6" ht="36">
      <c r="A338" s="7" t="s">
        <v>692</v>
      </c>
      <c r="B338" s="8"/>
      <c r="C338" s="34" t="s">
        <v>690</v>
      </c>
      <c r="D338" s="114">
        <f t="shared" si="104"/>
        <v>136</v>
      </c>
      <c r="E338" s="114">
        <f t="shared" si="104"/>
        <v>0</v>
      </c>
      <c r="F338" s="114">
        <f t="shared" si="104"/>
        <v>0</v>
      </c>
    </row>
    <row r="339" spans="1:6" ht="24">
      <c r="A339" s="7" t="s">
        <v>692</v>
      </c>
      <c r="B339" s="17" t="s">
        <v>246</v>
      </c>
      <c r="C339" s="35" t="s">
        <v>655</v>
      </c>
      <c r="D339" s="114">
        <f t="shared" si="104"/>
        <v>136</v>
      </c>
      <c r="E339" s="114">
        <f t="shared" si="104"/>
        <v>0</v>
      </c>
      <c r="F339" s="114">
        <f t="shared" si="104"/>
        <v>0</v>
      </c>
    </row>
    <row r="340" spans="1:6">
      <c r="A340" s="7" t="s">
        <v>692</v>
      </c>
      <c r="B340" s="8" t="s">
        <v>248</v>
      </c>
      <c r="C340" s="34" t="s">
        <v>652</v>
      </c>
      <c r="D340" s="114">
        <v>136</v>
      </c>
      <c r="E340" s="114">
        <v>0</v>
      </c>
      <c r="F340" s="114">
        <v>0</v>
      </c>
    </row>
    <row r="341" spans="1:6" ht="36">
      <c r="A341" s="85" t="s">
        <v>43</v>
      </c>
      <c r="B341" s="82"/>
      <c r="C341" s="81" t="s">
        <v>99</v>
      </c>
      <c r="D341" s="118">
        <f>D342</f>
        <v>620</v>
      </c>
      <c r="E341" s="118">
        <f>E342</f>
        <v>120</v>
      </c>
      <c r="F341" s="118">
        <f>F342</f>
        <v>120</v>
      </c>
    </row>
    <row r="342" spans="1:6" ht="36">
      <c r="A342" s="19" t="s">
        <v>44</v>
      </c>
      <c r="B342" s="8"/>
      <c r="C342" s="34" t="s">
        <v>100</v>
      </c>
      <c r="D342" s="114">
        <f>D343+D347</f>
        <v>620</v>
      </c>
      <c r="E342" s="114">
        <f>E343+E347</f>
        <v>120</v>
      </c>
      <c r="F342" s="114">
        <f>F343+F347</f>
        <v>120</v>
      </c>
    </row>
    <row r="343" spans="1:6" ht="36">
      <c r="A343" s="19" t="s">
        <v>104</v>
      </c>
      <c r="B343" s="8"/>
      <c r="C343" s="34" t="s">
        <v>101</v>
      </c>
      <c r="D343" s="114">
        <f t="shared" ref="D343:F345" si="105">D344</f>
        <v>20</v>
      </c>
      <c r="E343" s="114">
        <f t="shared" si="105"/>
        <v>20</v>
      </c>
      <c r="F343" s="114">
        <f t="shared" si="105"/>
        <v>20</v>
      </c>
    </row>
    <row r="344" spans="1:6" ht="36">
      <c r="A344" s="19" t="s">
        <v>442</v>
      </c>
      <c r="B344" s="8"/>
      <c r="C344" s="34" t="s">
        <v>102</v>
      </c>
      <c r="D344" s="114">
        <f t="shared" si="105"/>
        <v>20</v>
      </c>
      <c r="E344" s="114">
        <f t="shared" si="105"/>
        <v>20</v>
      </c>
      <c r="F344" s="114">
        <f t="shared" si="105"/>
        <v>20</v>
      </c>
    </row>
    <row r="345" spans="1:6" ht="24">
      <c r="A345" s="19" t="s">
        <v>442</v>
      </c>
      <c r="B345" s="17" t="s">
        <v>246</v>
      </c>
      <c r="C345" s="35" t="s">
        <v>655</v>
      </c>
      <c r="D345" s="114">
        <f t="shared" si="105"/>
        <v>20</v>
      </c>
      <c r="E345" s="114">
        <f t="shared" si="105"/>
        <v>20</v>
      </c>
      <c r="F345" s="114">
        <f t="shared" si="105"/>
        <v>20</v>
      </c>
    </row>
    <row r="346" spans="1:6">
      <c r="A346" s="19" t="s">
        <v>442</v>
      </c>
      <c r="B346" s="8" t="s">
        <v>248</v>
      </c>
      <c r="C346" s="34" t="s">
        <v>652</v>
      </c>
      <c r="D346" s="114">
        <v>20</v>
      </c>
      <c r="E346" s="114">
        <v>20</v>
      </c>
      <c r="F346" s="114">
        <v>20</v>
      </c>
    </row>
    <row r="347" spans="1:6" ht="36">
      <c r="A347" s="19" t="s">
        <v>48</v>
      </c>
      <c r="B347" s="8"/>
      <c r="C347" s="34" t="s">
        <v>361</v>
      </c>
      <c r="D347" s="114">
        <f>D348+D351</f>
        <v>600</v>
      </c>
      <c r="E347" s="114">
        <f t="shared" ref="D347:F349" si="106">E348</f>
        <v>100</v>
      </c>
      <c r="F347" s="114">
        <f t="shared" si="106"/>
        <v>100</v>
      </c>
    </row>
    <row r="348" spans="1:6" ht="48">
      <c r="A348" s="19" t="s">
        <v>446</v>
      </c>
      <c r="B348" s="8"/>
      <c r="C348" s="34" t="s">
        <v>47</v>
      </c>
      <c r="D348" s="114">
        <f t="shared" si="106"/>
        <v>100</v>
      </c>
      <c r="E348" s="114">
        <f t="shared" si="106"/>
        <v>100</v>
      </c>
      <c r="F348" s="114">
        <f t="shared" si="106"/>
        <v>100</v>
      </c>
    </row>
    <row r="349" spans="1:6">
      <c r="A349" s="19" t="s">
        <v>446</v>
      </c>
      <c r="B349" s="8" t="s">
        <v>252</v>
      </c>
      <c r="C349" s="34" t="s">
        <v>253</v>
      </c>
      <c r="D349" s="114">
        <f t="shared" si="106"/>
        <v>100</v>
      </c>
      <c r="E349" s="114">
        <f t="shared" si="106"/>
        <v>100</v>
      </c>
      <c r="F349" s="114">
        <f t="shared" si="106"/>
        <v>100</v>
      </c>
    </row>
    <row r="350" spans="1:6" ht="60">
      <c r="A350" s="19" t="s">
        <v>446</v>
      </c>
      <c r="B350" s="8">
        <v>811</v>
      </c>
      <c r="C350" s="34" t="s">
        <v>358</v>
      </c>
      <c r="D350" s="114">
        <v>100</v>
      </c>
      <c r="E350" s="114">
        <v>100</v>
      </c>
      <c r="F350" s="114">
        <v>100</v>
      </c>
    </row>
    <row r="351" spans="1:6" ht="36">
      <c r="A351" s="19" t="s">
        <v>445</v>
      </c>
      <c r="B351" s="8"/>
      <c r="C351" s="34" t="s">
        <v>107</v>
      </c>
      <c r="D351" s="114">
        <f>D352</f>
        <v>500</v>
      </c>
      <c r="E351" s="114">
        <f t="shared" ref="E351:F352" si="107">E352</f>
        <v>0</v>
      </c>
      <c r="F351" s="114">
        <f t="shared" si="107"/>
        <v>0</v>
      </c>
    </row>
    <row r="352" spans="1:6">
      <c r="A352" s="19" t="s">
        <v>445</v>
      </c>
      <c r="B352" s="8" t="s">
        <v>252</v>
      </c>
      <c r="C352" s="34" t="s">
        <v>253</v>
      </c>
      <c r="D352" s="114">
        <f>D353</f>
        <v>500</v>
      </c>
      <c r="E352" s="114">
        <f t="shared" si="107"/>
        <v>0</v>
      </c>
      <c r="F352" s="114">
        <f t="shared" si="107"/>
        <v>0</v>
      </c>
    </row>
    <row r="353" spans="1:6" ht="60">
      <c r="A353" s="19" t="s">
        <v>445</v>
      </c>
      <c r="B353" s="99">
        <v>813</v>
      </c>
      <c r="C353" s="34" t="s">
        <v>656</v>
      </c>
      <c r="D353" s="114">
        <v>500</v>
      </c>
      <c r="E353" s="114">
        <v>0</v>
      </c>
      <c r="F353" s="114">
        <v>0</v>
      </c>
    </row>
    <row r="354" spans="1:6" ht="24">
      <c r="A354" s="85" t="s">
        <v>367</v>
      </c>
      <c r="B354" s="82"/>
      <c r="C354" s="81" t="s">
        <v>92</v>
      </c>
      <c r="D354" s="118">
        <f>D355</f>
        <v>760</v>
      </c>
      <c r="E354" s="118">
        <f>E355</f>
        <v>746</v>
      </c>
      <c r="F354" s="118">
        <f>F355</f>
        <v>746</v>
      </c>
    </row>
    <row r="355" spans="1:6" ht="36">
      <c r="A355" s="19" t="s">
        <v>368</v>
      </c>
      <c r="B355" s="8"/>
      <c r="C355" s="34" t="s">
        <v>362</v>
      </c>
      <c r="D355" s="114">
        <f>D356+D372</f>
        <v>760</v>
      </c>
      <c r="E355" s="114">
        <f>E356+E372</f>
        <v>746</v>
      </c>
      <c r="F355" s="114">
        <f>F356+F372</f>
        <v>746</v>
      </c>
    </row>
    <row r="356" spans="1:6">
      <c r="A356" s="19" t="s">
        <v>369</v>
      </c>
      <c r="B356" s="8"/>
      <c r="C356" s="34" t="s">
        <v>93</v>
      </c>
      <c r="D356" s="114">
        <f>D357+D360+D363+D366+D369</f>
        <v>745</v>
      </c>
      <c r="E356" s="114">
        <f>E357+E360+E363+E366+E369</f>
        <v>745</v>
      </c>
      <c r="F356" s="114">
        <f>F357+F360+F363+F366+F369</f>
        <v>745</v>
      </c>
    </row>
    <row r="357" spans="1:6" ht="24">
      <c r="A357" s="19" t="s">
        <v>447</v>
      </c>
      <c r="B357" s="8"/>
      <c r="C357" s="34" t="s">
        <v>94</v>
      </c>
      <c r="D357" s="114">
        <f t="shared" ref="D357:F358" si="108">D358</f>
        <v>50</v>
      </c>
      <c r="E357" s="114">
        <f t="shared" si="108"/>
        <v>50</v>
      </c>
      <c r="F357" s="114">
        <f t="shared" si="108"/>
        <v>50</v>
      </c>
    </row>
    <row r="358" spans="1:6" ht="24">
      <c r="A358" s="19" t="s">
        <v>447</v>
      </c>
      <c r="B358" s="17" t="s">
        <v>246</v>
      </c>
      <c r="C358" s="35" t="s">
        <v>655</v>
      </c>
      <c r="D358" s="114">
        <f t="shared" si="108"/>
        <v>50</v>
      </c>
      <c r="E358" s="114">
        <f t="shared" si="108"/>
        <v>50</v>
      </c>
      <c r="F358" s="114">
        <f t="shared" si="108"/>
        <v>50</v>
      </c>
    </row>
    <row r="359" spans="1:6">
      <c r="A359" s="19" t="s">
        <v>447</v>
      </c>
      <c r="B359" s="8" t="s">
        <v>248</v>
      </c>
      <c r="C359" s="34" t="s">
        <v>652</v>
      </c>
      <c r="D359" s="114">
        <v>50</v>
      </c>
      <c r="E359" s="114">
        <v>50</v>
      </c>
      <c r="F359" s="114">
        <v>50</v>
      </c>
    </row>
    <row r="360" spans="1:6" ht="24">
      <c r="A360" s="19" t="s">
        <v>448</v>
      </c>
      <c r="B360" s="8"/>
      <c r="C360" s="34" t="s">
        <v>95</v>
      </c>
      <c r="D360" s="114">
        <f t="shared" ref="D360:F361" si="109">D361</f>
        <v>50</v>
      </c>
      <c r="E360" s="114">
        <f t="shared" si="109"/>
        <v>50</v>
      </c>
      <c r="F360" s="114">
        <f t="shared" si="109"/>
        <v>50</v>
      </c>
    </row>
    <row r="361" spans="1:6" ht="24">
      <c r="A361" s="19" t="s">
        <v>448</v>
      </c>
      <c r="B361" s="17" t="s">
        <v>246</v>
      </c>
      <c r="C361" s="35" t="s">
        <v>655</v>
      </c>
      <c r="D361" s="114">
        <f t="shared" si="109"/>
        <v>50</v>
      </c>
      <c r="E361" s="114">
        <f t="shared" si="109"/>
        <v>50</v>
      </c>
      <c r="F361" s="114">
        <f t="shared" si="109"/>
        <v>50</v>
      </c>
    </row>
    <row r="362" spans="1:6">
      <c r="A362" s="19" t="s">
        <v>448</v>
      </c>
      <c r="B362" s="8" t="s">
        <v>248</v>
      </c>
      <c r="C362" s="34" t="s">
        <v>652</v>
      </c>
      <c r="D362" s="114">
        <v>50</v>
      </c>
      <c r="E362" s="114">
        <v>50</v>
      </c>
      <c r="F362" s="114">
        <v>50</v>
      </c>
    </row>
    <row r="363" spans="1:6" ht="24">
      <c r="A363" s="19" t="s">
        <v>451</v>
      </c>
      <c r="B363" s="8"/>
      <c r="C363" s="34" t="s">
        <v>363</v>
      </c>
      <c r="D363" s="114">
        <f t="shared" ref="D363:F364" si="110">D364</f>
        <v>25</v>
      </c>
      <c r="E363" s="114">
        <f t="shared" si="110"/>
        <v>25</v>
      </c>
      <c r="F363" s="114">
        <f t="shared" si="110"/>
        <v>25</v>
      </c>
    </row>
    <row r="364" spans="1:6" ht="24">
      <c r="A364" s="19" t="s">
        <v>451</v>
      </c>
      <c r="B364" s="17" t="s">
        <v>246</v>
      </c>
      <c r="C364" s="35" t="s">
        <v>655</v>
      </c>
      <c r="D364" s="114">
        <f t="shared" si="110"/>
        <v>25</v>
      </c>
      <c r="E364" s="114">
        <f t="shared" si="110"/>
        <v>25</v>
      </c>
      <c r="F364" s="114">
        <f t="shared" si="110"/>
        <v>25</v>
      </c>
    </row>
    <row r="365" spans="1:6">
      <c r="A365" s="19" t="s">
        <v>451</v>
      </c>
      <c r="B365" s="8" t="s">
        <v>248</v>
      </c>
      <c r="C365" s="34" t="s">
        <v>652</v>
      </c>
      <c r="D365" s="114">
        <v>25</v>
      </c>
      <c r="E365" s="114">
        <v>25</v>
      </c>
      <c r="F365" s="114">
        <v>25</v>
      </c>
    </row>
    <row r="366" spans="1:6" ht="60">
      <c r="A366" s="19" t="s">
        <v>671</v>
      </c>
      <c r="B366" s="8"/>
      <c r="C366" s="34" t="s">
        <v>670</v>
      </c>
      <c r="D366" s="114">
        <f t="shared" ref="D366:F367" si="111">D367</f>
        <v>20</v>
      </c>
      <c r="E366" s="114">
        <f t="shared" si="111"/>
        <v>20</v>
      </c>
      <c r="F366" s="114">
        <f t="shared" si="111"/>
        <v>20</v>
      </c>
    </row>
    <row r="367" spans="1:6" ht="24">
      <c r="A367" s="19" t="s">
        <v>671</v>
      </c>
      <c r="B367" s="17" t="s">
        <v>246</v>
      </c>
      <c r="C367" s="35" t="s">
        <v>655</v>
      </c>
      <c r="D367" s="114">
        <f t="shared" si="111"/>
        <v>20</v>
      </c>
      <c r="E367" s="114">
        <f t="shared" si="111"/>
        <v>20</v>
      </c>
      <c r="F367" s="114">
        <f t="shared" si="111"/>
        <v>20</v>
      </c>
    </row>
    <row r="368" spans="1:6">
      <c r="A368" s="19" t="s">
        <v>671</v>
      </c>
      <c r="B368" s="8" t="s">
        <v>248</v>
      </c>
      <c r="C368" s="34" t="s">
        <v>652</v>
      </c>
      <c r="D368" s="114">
        <v>20</v>
      </c>
      <c r="E368" s="114">
        <v>20</v>
      </c>
      <c r="F368" s="114">
        <v>20</v>
      </c>
    </row>
    <row r="369" spans="1:6" ht="96">
      <c r="A369" s="19" t="s">
        <v>674</v>
      </c>
      <c r="B369" s="8"/>
      <c r="C369" s="128" t="s">
        <v>675</v>
      </c>
      <c r="D369" s="114">
        <f t="shared" ref="D369:F370" si="112">D370</f>
        <v>600</v>
      </c>
      <c r="E369" s="114">
        <f t="shared" si="112"/>
        <v>600</v>
      </c>
      <c r="F369" s="114">
        <f t="shared" si="112"/>
        <v>600</v>
      </c>
    </row>
    <row r="370" spans="1:6">
      <c r="A370" s="19" t="s">
        <v>674</v>
      </c>
      <c r="B370" s="8" t="s">
        <v>252</v>
      </c>
      <c r="C370" s="34" t="s">
        <v>253</v>
      </c>
      <c r="D370" s="114">
        <f t="shared" si="112"/>
        <v>600</v>
      </c>
      <c r="E370" s="114">
        <f t="shared" si="112"/>
        <v>600</v>
      </c>
      <c r="F370" s="114">
        <f t="shared" si="112"/>
        <v>600</v>
      </c>
    </row>
    <row r="371" spans="1:6" ht="60">
      <c r="A371" s="19" t="s">
        <v>674</v>
      </c>
      <c r="B371" s="99">
        <v>813</v>
      </c>
      <c r="C371" s="34" t="s">
        <v>656</v>
      </c>
      <c r="D371" s="114">
        <v>600</v>
      </c>
      <c r="E371" s="114">
        <v>600</v>
      </c>
      <c r="F371" s="114">
        <v>600</v>
      </c>
    </row>
    <row r="372" spans="1:6" ht="24">
      <c r="A372" s="19" t="s">
        <v>370</v>
      </c>
      <c r="B372" s="8"/>
      <c r="C372" s="34" t="s">
        <v>683</v>
      </c>
      <c r="D372" s="114">
        <f>D373+D376</f>
        <v>15</v>
      </c>
      <c r="E372" s="114">
        <f t="shared" ref="E372:F374" si="113">E373</f>
        <v>1</v>
      </c>
      <c r="F372" s="114">
        <f t="shared" si="113"/>
        <v>1</v>
      </c>
    </row>
    <row r="373" spans="1:6" ht="24">
      <c r="A373" s="19" t="s">
        <v>452</v>
      </c>
      <c r="B373" s="8"/>
      <c r="C373" s="34" t="s">
        <v>684</v>
      </c>
      <c r="D373" s="114">
        <f>D374</f>
        <v>1</v>
      </c>
      <c r="E373" s="114">
        <f t="shared" si="113"/>
        <v>1</v>
      </c>
      <c r="F373" s="114">
        <f t="shared" si="113"/>
        <v>1</v>
      </c>
    </row>
    <row r="374" spans="1:6" ht="24">
      <c r="A374" s="19" t="s">
        <v>452</v>
      </c>
      <c r="B374" s="17" t="s">
        <v>246</v>
      </c>
      <c r="C374" s="35" t="s">
        <v>655</v>
      </c>
      <c r="D374" s="114">
        <f>D375</f>
        <v>1</v>
      </c>
      <c r="E374" s="114">
        <f t="shared" si="113"/>
        <v>1</v>
      </c>
      <c r="F374" s="114">
        <f t="shared" si="113"/>
        <v>1</v>
      </c>
    </row>
    <row r="375" spans="1:6">
      <c r="A375" s="19" t="s">
        <v>452</v>
      </c>
      <c r="B375" s="8" t="s">
        <v>248</v>
      </c>
      <c r="C375" s="34" t="s">
        <v>652</v>
      </c>
      <c r="D375" s="114">
        <v>1</v>
      </c>
      <c r="E375" s="114">
        <v>1</v>
      </c>
      <c r="F375" s="114">
        <v>1</v>
      </c>
    </row>
    <row r="376" spans="1:6">
      <c r="A376" s="19" t="s">
        <v>685</v>
      </c>
      <c r="B376" s="8"/>
      <c r="C376" s="34" t="s">
        <v>686</v>
      </c>
      <c r="D376" s="114">
        <f t="shared" ref="D376:F377" si="114">D377</f>
        <v>14</v>
      </c>
      <c r="E376" s="114">
        <f t="shared" si="114"/>
        <v>0</v>
      </c>
      <c r="F376" s="114">
        <f t="shared" si="114"/>
        <v>0</v>
      </c>
    </row>
    <row r="377" spans="1:6" ht="24">
      <c r="A377" s="19" t="s">
        <v>685</v>
      </c>
      <c r="B377" s="17" t="s">
        <v>246</v>
      </c>
      <c r="C377" s="35" t="s">
        <v>655</v>
      </c>
      <c r="D377" s="114">
        <f t="shared" si="114"/>
        <v>14</v>
      </c>
      <c r="E377" s="114">
        <f t="shared" si="114"/>
        <v>0</v>
      </c>
      <c r="F377" s="114">
        <f t="shared" si="114"/>
        <v>0</v>
      </c>
    </row>
    <row r="378" spans="1:6">
      <c r="A378" s="19" t="s">
        <v>685</v>
      </c>
      <c r="B378" s="8" t="s">
        <v>248</v>
      </c>
      <c r="C378" s="34" t="s">
        <v>652</v>
      </c>
      <c r="D378" s="114">
        <v>14</v>
      </c>
      <c r="E378" s="114">
        <v>0</v>
      </c>
      <c r="F378" s="114">
        <v>0</v>
      </c>
    </row>
    <row r="379" spans="1:6" ht="36">
      <c r="A379" s="85" t="s">
        <v>261</v>
      </c>
      <c r="B379" s="82"/>
      <c r="C379" s="81" t="s">
        <v>326</v>
      </c>
      <c r="D379" s="113">
        <f>D380</f>
        <v>12354.300000000001</v>
      </c>
      <c r="E379" s="113">
        <f t="shared" ref="E379" si="115">E380</f>
        <v>0</v>
      </c>
      <c r="F379" s="113">
        <v>0</v>
      </c>
    </row>
    <row r="380" spans="1:6" ht="24">
      <c r="A380" s="19" t="s">
        <v>262</v>
      </c>
      <c r="B380" s="8"/>
      <c r="C380" s="34" t="s">
        <v>264</v>
      </c>
      <c r="D380" s="114">
        <f t="shared" ref="D380:E380" si="116">D381</f>
        <v>12354.300000000001</v>
      </c>
      <c r="E380" s="114">
        <f t="shared" si="116"/>
        <v>0</v>
      </c>
      <c r="F380" s="114">
        <f>F381</f>
        <v>0</v>
      </c>
    </row>
    <row r="381" spans="1:6" ht="24">
      <c r="A381" s="19" t="s">
        <v>266</v>
      </c>
      <c r="B381" s="8"/>
      <c r="C381" s="34" t="s">
        <v>265</v>
      </c>
      <c r="D381" s="114">
        <f>D391+D382+D385+D388+D396</f>
        <v>12354.300000000001</v>
      </c>
      <c r="E381" s="114">
        <f>E391+E382+E385+E388+E396</f>
        <v>0</v>
      </c>
      <c r="F381" s="114">
        <f>F391+F382+F385+F388+F396</f>
        <v>0</v>
      </c>
    </row>
    <row r="382" spans="1:6" ht="36">
      <c r="A382" s="19" t="s">
        <v>763</v>
      </c>
      <c r="B382" s="8"/>
      <c r="C382" s="141" t="s">
        <v>762</v>
      </c>
      <c r="D382" s="114">
        <f>D383</f>
        <v>1177</v>
      </c>
      <c r="E382" s="114">
        <f t="shared" ref="E382:F382" si="117">E383</f>
        <v>0</v>
      </c>
      <c r="F382" s="114">
        <f t="shared" si="117"/>
        <v>0</v>
      </c>
    </row>
    <row r="383" spans="1:6" ht="24">
      <c r="A383" s="19" t="s">
        <v>763</v>
      </c>
      <c r="B383" s="17" t="s">
        <v>246</v>
      </c>
      <c r="C383" s="35" t="s">
        <v>655</v>
      </c>
      <c r="D383" s="114">
        <f t="shared" ref="D383:F383" si="118">D384</f>
        <v>1177</v>
      </c>
      <c r="E383" s="114">
        <f t="shared" si="118"/>
        <v>0</v>
      </c>
      <c r="F383" s="114">
        <f t="shared" si="118"/>
        <v>0</v>
      </c>
    </row>
    <row r="384" spans="1:6">
      <c r="A384" s="19" t="s">
        <v>763</v>
      </c>
      <c r="B384" s="8" t="s">
        <v>248</v>
      </c>
      <c r="C384" s="34" t="s">
        <v>652</v>
      </c>
      <c r="D384" s="114">
        <v>1177</v>
      </c>
      <c r="E384" s="114">
        <v>0</v>
      </c>
      <c r="F384" s="114">
        <v>0</v>
      </c>
    </row>
    <row r="385" spans="1:6" ht="24">
      <c r="A385" s="7" t="s">
        <v>7</v>
      </c>
      <c r="B385" s="7"/>
      <c r="C385" s="34" t="s">
        <v>8</v>
      </c>
      <c r="D385" s="114">
        <f>D386</f>
        <v>420</v>
      </c>
      <c r="E385" s="114">
        <f t="shared" ref="D385:F386" si="119">E386</f>
        <v>0</v>
      </c>
      <c r="F385" s="114">
        <f t="shared" si="119"/>
        <v>0</v>
      </c>
    </row>
    <row r="386" spans="1:6" ht="24">
      <c r="A386" s="7" t="s">
        <v>7</v>
      </c>
      <c r="B386" s="8">
        <v>400</v>
      </c>
      <c r="C386" s="34" t="s">
        <v>408</v>
      </c>
      <c r="D386" s="114">
        <f t="shared" si="119"/>
        <v>420</v>
      </c>
      <c r="E386" s="114">
        <f t="shared" si="119"/>
        <v>0</v>
      </c>
      <c r="F386" s="114">
        <f t="shared" si="119"/>
        <v>0</v>
      </c>
    </row>
    <row r="387" spans="1:6" ht="36">
      <c r="A387" s="7" t="s">
        <v>7</v>
      </c>
      <c r="B387" s="8">
        <v>414</v>
      </c>
      <c r="C387" s="34" t="s">
        <v>407</v>
      </c>
      <c r="D387" s="114">
        <v>420</v>
      </c>
      <c r="E387" s="114">
        <v>0</v>
      </c>
      <c r="F387" s="114">
        <v>0</v>
      </c>
    </row>
    <row r="388" spans="1:6" ht="24">
      <c r="A388" s="19" t="s">
        <v>9</v>
      </c>
      <c r="B388" s="8"/>
      <c r="C388" s="34" t="s">
        <v>10</v>
      </c>
      <c r="D388" s="114">
        <f>D389</f>
        <v>3567.62</v>
      </c>
      <c r="E388" s="114">
        <f t="shared" ref="E388:F388" si="120">E389</f>
        <v>0</v>
      </c>
      <c r="F388" s="114">
        <f t="shared" si="120"/>
        <v>0</v>
      </c>
    </row>
    <row r="389" spans="1:6" ht="24">
      <c r="A389" s="19" t="s">
        <v>9</v>
      </c>
      <c r="B389" s="8">
        <v>400</v>
      </c>
      <c r="C389" s="34" t="s">
        <v>408</v>
      </c>
      <c r="D389" s="114">
        <f>D390</f>
        <v>3567.62</v>
      </c>
      <c r="E389" s="114">
        <f>E390</f>
        <v>0</v>
      </c>
      <c r="F389" s="114">
        <f>F390</f>
        <v>0</v>
      </c>
    </row>
    <row r="390" spans="1:6" ht="36">
      <c r="A390" s="19" t="s">
        <v>9</v>
      </c>
      <c r="B390" s="8">
        <v>414</v>
      </c>
      <c r="C390" s="34" t="s">
        <v>407</v>
      </c>
      <c r="D390" s="114">
        <v>3567.62</v>
      </c>
      <c r="E390" s="114">
        <v>0</v>
      </c>
      <c r="F390" s="114">
        <v>0</v>
      </c>
    </row>
    <row r="391" spans="1:6" ht="24">
      <c r="A391" s="19" t="s">
        <v>269</v>
      </c>
      <c r="B391" s="8"/>
      <c r="C391" s="34" t="s">
        <v>270</v>
      </c>
      <c r="D391" s="114">
        <f>D394+D392</f>
        <v>4326.1550000000007</v>
      </c>
      <c r="E391" s="114">
        <f>E394</f>
        <v>0</v>
      </c>
      <c r="F391" s="114">
        <f>F394</f>
        <v>0</v>
      </c>
    </row>
    <row r="392" spans="1:6" ht="24">
      <c r="A392" s="19" t="s">
        <v>269</v>
      </c>
      <c r="B392" s="17" t="s">
        <v>246</v>
      </c>
      <c r="C392" s="35" t="s">
        <v>655</v>
      </c>
      <c r="D392" s="114">
        <f>D393</f>
        <v>1000</v>
      </c>
      <c r="E392" s="114">
        <f t="shared" ref="E392:F392" si="121">E393</f>
        <v>0</v>
      </c>
      <c r="F392" s="114">
        <f t="shared" si="121"/>
        <v>0</v>
      </c>
    </row>
    <row r="393" spans="1:6">
      <c r="A393" s="19" t="s">
        <v>269</v>
      </c>
      <c r="B393" s="8" t="s">
        <v>248</v>
      </c>
      <c r="C393" s="34" t="s">
        <v>652</v>
      </c>
      <c r="D393" s="114">
        <v>1000</v>
      </c>
      <c r="E393" s="114">
        <v>0</v>
      </c>
      <c r="F393" s="114">
        <v>0</v>
      </c>
    </row>
    <row r="394" spans="1:6" ht="24">
      <c r="A394" s="19" t="s">
        <v>269</v>
      </c>
      <c r="B394" s="8">
        <v>400</v>
      </c>
      <c r="C394" s="34" t="s">
        <v>408</v>
      </c>
      <c r="D394" s="114">
        <f t="shared" ref="D394:E394" si="122">D395</f>
        <v>3326.1550000000002</v>
      </c>
      <c r="E394" s="114">
        <f t="shared" si="122"/>
        <v>0</v>
      </c>
      <c r="F394" s="114">
        <f>F395</f>
        <v>0</v>
      </c>
    </row>
    <row r="395" spans="1:6" ht="36">
      <c r="A395" s="19" t="s">
        <v>269</v>
      </c>
      <c r="B395" s="8">
        <v>414</v>
      </c>
      <c r="C395" s="34" t="s">
        <v>407</v>
      </c>
      <c r="D395" s="114">
        <v>3326.1550000000002</v>
      </c>
      <c r="E395" s="114">
        <v>0</v>
      </c>
      <c r="F395" s="114">
        <v>0</v>
      </c>
    </row>
    <row r="396" spans="1:6" ht="36">
      <c r="A396" s="19" t="s">
        <v>454</v>
      </c>
      <c r="B396" s="8"/>
      <c r="C396" s="66" t="s">
        <v>13</v>
      </c>
      <c r="D396" s="114">
        <f t="shared" ref="D396:F397" si="123">D397</f>
        <v>2863.5250000000001</v>
      </c>
      <c r="E396" s="114">
        <f t="shared" si="123"/>
        <v>0</v>
      </c>
      <c r="F396" s="114">
        <f t="shared" si="123"/>
        <v>0</v>
      </c>
    </row>
    <row r="397" spans="1:6" ht="24">
      <c r="A397" s="19" t="s">
        <v>454</v>
      </c>
      <c r="B397" s="8">
        <v>400</v>
      </c>
      <c r="C397" s="34" t="s">
        <v>408</v>
      </c>
      <c r="D397" s="114">
        <f t="shared" si="123"/>
        <v>2863.5250000000001</v>
      </c>
      <c r="E397" s="114">
        <f t="shared" si="123"/>
        <v>0</v>
      </c>
      <c r="F397" s="114">
        <f t="shared" si="123"/>
        <v>0</v>
      </c>
    </row>
    <row r="398" spans="1:6" ht="36">
      <c r="A398" s="19" t="s">
        <v>454</v>
      </c>
      <c r="B398" s="8">
        <v>414</v>
      </c>
      <c r="C398" s="34" t="s">
        <v>407</v>
      </c>
      <c r="D398" s="114">
        <v>2863.5250000000001</v>
      </c>
      <c r="E398" s="114">
        <v>0</v>
      </c>
      <c r="F398" s="114">
        <v>0</v>
      </c>
    </row>
    <row r="399" spans="1:6" ht="30">
      <c r="A399" s="26" t="s">
        <v>132</v>
      </c>
      <c r="B399" s="153"/>
      <c r="C399" s="154" t="s">
        <v>68</v>
      </c>
      <c r="D399" s="112">
        <f>D400+D404+D408+D460+D496</f>
        <v>155848.26300000001</v>
      </c>
      <c r="E399" s="112">
        <f>E400+E404+E408+E460+E496</f>
        <v>127959.969</v>
      </c>
      <c r="F399" s="112">
        <f>F400+F404+F408+F460+F496</f>
        <v>128047.262</v>
      </c>
    </row>
    <row r="400" spans="1:6">
      <c r="A400" s="80" t="s">
        <v>184</v>
      </c>
      <c r="B400" s="80"/>
      <c r="C400" s="108" t="s">
        <v>185</v>
      </c>
      <c r="D400" s="118">
        <f>D401</f>
        <v>200</v>
      </c>
      <c r="E400" s="118">
        <f>E401</f>
        <v>200</v>
      </c>
      <c r="F400" s="118">
        <f>F401</f>
        <v>200</v>
      </c>
    </row>
    <row r="401" spans="1:6" ht="24">
      <c r="A401" s="7" t="s">
        <v>331</v>
      </c>
      <c r="B401" s="8"/>
      <c r="C401" s="34" t="s">
        <v>546</v>
      </c>
      <c r="D401" s="119">
        <f>D403</f>
        <v>200</v>
      </c>
      <c r="E401" s="119">
        <f>E403</f>
        <v>200</v>
      </c>
      <c r="F401" s="119">
        <f>F403</f>
        <v>200</v>
      </c>
    </row>
    <row r="402" spans="1:6">
      <c r="A402" s="7" t="s">
        <v>331</v>
      </c>
      <c r="B402" s="8">
        <v>800</v>
      </c>
      <c r="C402" s="34" t="s">
        <v>253</v>
      </c>
      <c r="D402" s="119">
        <v>200</v>
      </c>
      <c r="E402" s="119">
        <v>200</v>
      </c>
      <c r="F402" s="119">
        <v>200</v>
      </c>
    </row>
    <row r="403" spans="1:6">
      <c r="A403" s="7" t="s">
        <v>331</v>
      </c>
      <c r="B403" s="8" t="s">
        <v>62</v>
      </c>
      <c r="C403" s="34" t="s">
        <v>67</v>
      </c>
      <c r="D403" s="119">
        <v>200</v>
      </c>
      <c r="E403" s="119">
        <v>200</v>
      </c>
      <c r="F403" s="119">
        <v>200</v>
      </c>
    </row>
    <row r="404" spans="1:6" ht="24">
      <c r="A404" s="80" t="s">
        <v>527</v>
      </c>
      <c r="B404" s="82"/>
      <c r="C404" s="81" t="s">
        <v>528</v>
      </c>
      <c r="D404" s="118">
        <f>D405</f>
        <v>4870</v>
      </c>
      <c r="E404" s="118">
        <f>E405</f>
        <v>4870</v>
      </c>
      <c r="F404" s="118">
        <f>F405</f>
        <v>4870</v>
      </c>
    </row>
    <row r="405" spans="1:6" ht="24">
      <c r="A405" s="7" t="s">
        <v>499</v>
      </c>
      <c r="B405" s="17"/>
      <c r="C405" s="35" t="s">
        <v>529</v>
      </c>
      <c r="D405" s="114">
        <f t="shared" ref="D405:F406" si="124">D406</f>
        <v>4870</v>
      </c>
      <c r="E405" s="114">
        <f t="shared" si="124"/>
        <v>4870</v>
      </c>
      <c r="F405" s="114">
        <f t="shared" si="124"/>
        <v>4870</v>
      </c>
    </row>
    <row r="406" spans="1:6" ht="24">
      <c r="A406" s="7" t="s">
        <v>499</v>
      </c>
      <c r="B406" s="17" t="s">
        <v>557</v>
      </c>
      <c r="C406" s="35" t="s">
        <v>14</v>
      </c>
      <c r="D406" s="114">
        <f t="shared" si="124"/>
        <v>4870</v>
      </c>
      <c r="E406" s="114">
        <f t="shared" si="124"/>
        <v>4870</v>
      </c>
      <c r="F406" s="114">
        <f t="shared" si="124"/>
        <v>4870</v>
      </c>
    </row>
    <row r="407" spans="1:6">
      <c r="A407" s="7" t="s">
        <v>499</v>
      </c>
      <c r="B407" s="8">
        <v>312</v>
      </c>
      <c r="C407" s="34" t="s">
        <v>542</v>
      </c>
      <c r="D407" s="114">
        <v>4870</v>
      </c>
      <c r="E407" s="114">
        <v>4870</v>
      </c>
      <c r="F407" s="114">
        <v>4870</v>
      </c>
    </row>
    <row r="408" spans="1:6" ht="36">
      <c r="A408" s="80" t="s">
        <v>391</v>
      </c>
      <c r="B408" s="82"/>
      <c r="C408" s="81" t="s">
        <v>392</v>
      </c>
      <c r="D408" s="118">
        <f>D409+D418+D421+D424+D427+D430+D433+D443+D451+D454+D457+D440+D448</f>
        <v>67718.448000000004</v>
      </c>
      <c r="E408" s="118">
        <f>E409+E418+E421+E424+E427+E430+E433+E443+E451+E454+E457</f>
        <v>40418.748999999996</v>
      </c>
      <c r="F408" s="118">
        <f>F409+F418+F421+F424+F427+F430+F433+F443+F451+F454+F457</f>
        <v>40398.241999999998</v>
      </c>
    </row>
    <row r="409" spans="1:6" ht="36">
      <c r="A409" s="7" t="s">
        <v>427</v>
      </c>
      <c r="B409" s="18"/>
      <c r="C409" s="40" t="s">
        <v>380</v>
      </c>
      <c r="D409" s="116">
        <f>D410+D414+D416</f>
        <v>24565.072</v>
      </c>
      <c r="E409" s="116">
        <f>E410+E414+E416</f>
        <v>20006.370999999999</v>
      </c>
      <c r="F409" s="116">
        <f>F410+F414+F416</f>
        <v>20006.370999999999</v>
      </c>
    </row>
    <row r="410" spans="1:6" ht="60">
      <c r="A410" s="7" t="s">
        <v>427</v>
      </c>
      <c r="B410" s="17" t="s">
        <v>549</v>
      </c>
      <c r="C410" s="35" t="s">
        <v>550</v>
      </c>
      <c r="D410" s="116">
        <f>D411+D412+D413</f>
        <v>11861.015000000001</v>
      </c>
      <c r="E410" s="116">
        <f>E411+E412+E413</f>
        <v>8611.83</v>
      </c>
      <c r="F410" s="116">
        <f>F411+F412+F413</f>
        <v>8611.83</v>
      </c>
    </row>
    <row r="411" spans="1:6">
      <c r="A411" s="7" t="s">
        <v>427</v>
      </c>
      <c r="B411" s="18" t="s">
        <v>556</v>
      </c>
      <c r="C411" s="36" t="s">
        <v>668</v>
      </c>
      <c r="D411" s="116">
        <v>9093.2540000000008</v>
      </c>
      <c r="E411" s="116">
        <v>6597.72</v>
      </c>
      <c r="F411" s="116">
        <v>6597.72</v>
      </c>
    </row>
    <row r="412" spans="1:6" ht="24">
      <c r="A412" s="7" t="s">
        <v>427</v>
      </c>
      <c r="B412" s="18">
        <v>112</v>
      </c>
      <c r="C412" s="36" t="s">
        <v>553</v>
      </c>
      <c r="D412" s="116">
        <v>21.6</v>
      </c>
      <c r="E412" s="116">
        <v>21.6</v>
      </c>
      <c r="F412" s="116">
        <v>21.6</v>
      </c>
    </row>
    <row r="413" spans="1:6" ht="48">
      <c r="A413" s="7" t="s">
        <v>427</v>
      </c>
      <c r="B413" s="18">
        <v>119</v>
      </c>
      <c r="C413" s="36" t="s">
        <v>712</v>
      </c>
      <c r="D413" s="116">
        <v>2746.1610000000001</v>
      </c>
      <c r="E413" s="116">
        <v>1992.51</v>
      </c>
      <c r="F413" s="116">
        <v>1992.51</v>
      </c>
    </row>
    <row r="414" spans="1:6" ht="24">
      <c r="A414" s="7" t="s">
        <v>427</v>
      </c>
      <c r="B414" s="17" t="s">
        <v>246</v>
      </c>
      <c r="C414" s="35" t="s">
        <v>655</v>
      </c>
      <c r="D414" s="116">
        <f>D415</f>
        <v>12687.846</v>
      </c>
      <c r="E414" s="116">
        <f>E415</f>
        <v>11378.33</v>
      </c>
      <c r="F414" s="116">
        <f>F415</f>
        <v>11378.33</v>
      </c>
    </row>
    <row r="415" spans="1:6">
      <c r="A415" s="7" t="s">
        <v>427</v>
      </c>
      <c r="B415" s="8" t="s">
        <v>248</v>
      </c>
      <c r="C415" s="34" t="s">
        <v>652</v>
      </c>
      <c r="D415" s="116">
        <v>12687.846</v>
      </c>
      <c r="E415" s="116">
        <v>11378.33</v>
      </c>
      <c r="F415" s="116">
        <v>11378.33</v>
      </c>
    </row>
    <row r="416" spans="1:6">
      <c r="A416" s="7" t="s">
        <v>427</v>
      </c>
      <c r="B416" s="17" t="s">
        <v>252</v>
      </c>
      <c r="C416" s="35" t="s">
        <v>253</v>
      </c>
      <c r="D416" s="114">
        <f>D417</f>
        <v>16.210999999999999</v>
      </c>
      <c r="E416" s="114">
        <f>E417</f>
        <v>16.210999999999999</v>
      </c>
      <c r="F416" s="114">
        <f>F417</f>
        <v>16.210999999999999</v>
      </c>
    </row>
    <row r="417" spans="1:6">
      <c r="A417" s="7" t="s">
        <v>427</v>
      </c>
      <c r="B417" s="8" t="s">
        <v>554</v>
      </c>
      <c r="C417" s="36" t="s">
        <v>658</v>
      </c>
      <c r="D417" s="114">
        <v>16.210999999999999</v>
      </c>
      <c r="E417" s="114">
        <v>16.210999999999999</v>
      </c>
      <c r="F417" s="114">
        <v>16.210999999999999</v>
      </c>
    </row>
    <row r="418" spans="1:6" ht="36">
      <c r="A418" s="7" t="s">
        <v>428</v>
      </c>
      <c r="B418" s="8"/>
      <c r="C418" s="34" t="s">
        <v>393</v>
      </c>
      <c r="D418" s="124">
        <f t="shared" ref="D418:F419" si="125">D419</f>
        <v>490</v>
      </c>
      <c r="E418" s="124">
        <f t="shared" si="125"/>
        <v>707.88</v>
      </c>
      <c r="F418" s="124">
        <f t="shared" si="125"/>
        <v>707.88</v>
      </c>
    </row>
    <row r="419" spans="1:6" ht="24">
      <c r="A419" s="7" t="s">
        <v>428</v>
      </c>
      <c r="B419" s="17" t="s">
        <v>246</v>
      </c>
      <c r="C419" s="35" t="s">
        <v>655</v>
      </c>
      <c r="D419" s="124">
        <f t="shared" si="125"/>
        <v>490</v>
      </c>
      <c r="E419" s="124">
        <f t="shared" si="125"/>
        <v>707.88</v>
      </c>
      <c r="F419" s="124">
        <f t="shared" si="125"/>
        <v>707.88</v>
      </c>
    </row>
    <row r="420" spans="1:6">
      <c r="A420" s="7" t="s">
        <v>428</v>
      </c>
      <c r="B420" s="8" t="s">
        <v>248</v>
      </c>
      <c r="C420" s="34" t="s">
        <v>652</v>
      </c>
      <c r="D420" s="124">
        <v>490</v>
      </c>
      <c r="E420" s="124">
        <v>707.88</v>
      </c>
      <c r="F420" s="124">
        <v>707.88</v>
      </c>
    </row>
    <row r="421" spans="1:6" ht="24">
      <c r="A421" s="7" t="s">
        <v>512</v>
      </c>
      <c r="B421" s="8"/>
      <c r="C421" s="34" t="s">
        <v>394</v>
      </c>
      <c r="D421" s="114">
        <f t="shared" ref="D421:F422" si="126">D422</f>
        <v>1690.2159999999999</v>
      </c>
      <c r="E421" s="114">
        <f t="shared" si="126"/>
        <v>1456.7840000000001</v>
      </c>
      <c r="F421" s="114">
        <f t="shared" si="126"/>
        <v>1456.7840000000001</v>
      </c>
    </row>
    <row r="422" spans="1:6" ht="24">
      <c r="A422" s="7" t="s">
        <v>512</v>
      </c>
      <c r="B422" s="17" t="s">
        <v>246</v>
      </c>
      <c r="C422" s="35" t="s">
        <v>655</v>
      </c>
      <c r="D422" s="114">
        <f t="shared" si="126"/>
        <v>1690.2159999999999</v>
      </c>
      <c r="E422" s="114">
        <f t="shared" si="126"/>
        <v>1456.7840000000001</v>
      </c>
      <c r="F422" s="114">
        <f t="shared" si="126"/>
        <v>1456.7840000000001</v>
      </c>
    </row>
    <row r="423" spans="1:6">
      <c r="A423" s="7" t="s">
        <v>512</v>
      </c>
      <c r="B423" s="8" t="s">
        <v>248</v>
      </c>
      <c r="C423" s="34" t="s">
        <v>652</v>
      </c>
      <c r="D423" s="114">
        <v>1690.2159999999999</v>
      </c>
      <c r="E423" s="114">
        <v>1456.7840000000001</v>
      </c>
      <c r="F423" s="114">
        <v>1456.7840000000001</v>
      </c>
    </row>
    <row r="424" spans="1:6" ht="24">
      <c r="A424" s="7" t="s">
        <v>453</v>
      </c>
      <c r="B424" s="7"/>
      <c r="C424" s="34" t="s">
        <v>395</v>
      </c>
      <c r="D424" s="114">
        <f t="shared" ref="D424:F425" si="127">D425</f>
        <v>250</v>
      </c>
      <c r="E424" s="114">
        <f t="shared" si="127"/>
        <v>560</v>
      </c>
      <c r="F424" s="114">
        <f t="shared" si="127"/>
        <v>560</v>
      </c>
    </row>
    <row r="425" spans="1:6" ht="24">
      <c r="A425" s="7" t="s">
        <v>453</v>
      </c>
      <c r="B425" s="17" t="s">
        <v>246</v>
      </c>
      <c r="C425" s="35" t="s">
        <v>655</v>
      </c>
      <c r="D425" s="114">
        <f t="shared" si="127"/>
        <v>250</v>
      </c>
      <c r="E425" s="114">
        <f t="shared" si="127"/>
        <v>560</v>
      </c>
      <c r="F425" s="114">
        <f t="shared" si="127"/>
        <v>560</v>
      </c>
    </row>
    <row r="426" spans="1:6">
      <c r="A426" s="7" t="s">
        <v>453</v>
      </c>
      <c r="B426" s="8" t="s">
        <v>248</v>
      </c>
      <c r="C426" s="34" t="s">
        <v>652</v>
      </c>
      <c r="D426" s="114">
        <v>250</v>
      </c>
      <c r="E426" s="114">
        <v>560</v>
      </c>
      <c r="F426" s="114">
        <v>560</v>
      </c>
    </row>
    <row r="427" spans="1:6" ht="36">
      <c r="A427" s="7" t="s">
        <v>2</v>
      </c>
      <c r="B427" s="8"/>
      <c r="C427" s="34" t="s">
        <v>281</v>
      </c>
      <c r="D427" s="124">
        <f t="shared" ref="D427:F428" si="128">D428</f>
        <v>393.00700000000001</v>
      </c>
      <c r="E427" s="124">
        <f t="shared" si="128"/>
        <v>307.40699999999998</v>
      </c>
      <c r="F427" s="124">
        <f t="shared" si="128"/>
        <v>307.40699999999998</v>
      </c>
    </row>
    <row r="428" spans="1:6" ht="24">
      <c r="A428" s="7" t="s">
        <v>2</v>
      </c>
      <c r="B428" s="17" t="s">
        <v>246</v>
      </c>
      <c r="C428" s="35" t="s">
        <v>655</v>
      </c>
      <c r="D428" s="124">
        <f t="shared" si="128"/>
        <v>393.00700000000001</v>
      </c>
      <c r="E428" s="124">
        <f t="shared" si="128"/>
        <v>307.40699999999998</v>
      </c>
      <c r="F428" s="124">
        <f t="shared" si="128"/>
        <v>307.40699999999998</v>
      </c>
    </row>
    <row r="429" spans="1:6">
      <c r="A429" s="7" t="s">
        <v>2</v>
      </c>
      <c r="B429" s="8" t="s">
        <v>248</v>
      </c>
      <c r="C429" s="34" t="s">
        <v>652</v>
      </c>
      <c r="D429" s="124">
        <v>393.00700000000001</v>
      </c>
      <c r="E429" s="124">
        <v>307.40699999999998</v>
      </c>
      <c r="F429" s="124">
        <v>307.40699999999998</v>
      </c>
    </row>
    <row r="430" spans="1:6" ht="24">
      <c r="A430" s="7" t="s">
        <v>581</v>
      </c>
      <c r="B430" s="8"/>
      <c r="C430" s="34" t="s">
        <v>0</v>
      </c>
      <c r="D430" s="114">
        <f t="shared" ref="D430:F431" si="129">D431</f>
        <v>44.551000000000002</v>
      </c>
      <c r="E430" s="114">
        <f t="shared" si="129"/>
        <v>20.507000000000001</v>
      </c>
      <c r="F430" s="114">
        <f t="shared" si="129"/>
        <v>0</v>
      </c>
    </row>
    <row r="431" spans="1:6" ht="24">
      <c r="A431" s="7" t="s">
        <v>581</v>
      </c>
      <c r="B431" s="8" t="s">
        <v>579</v>
      </c>
      <c r="C431" s="34" t="s">
        <v>1</v>
      </c>
      <c r="D431" s="114">
        <f t="shared" si="129"/>
        <v>44.551000000000002</v>
      </c>
      <c r="E431" s="114">
        <f t="shared" si="129"/>
        <v>20.507000000000001</v>
      </c>
      <c r="F431" s="114">
        <f t="shared" si="129"/>
        <v>0</v>
      </c>
    </row>
    <row r="432" spans="1:6">
      <c r="A432" s="7" t="s">
        <v>581</v>
      </c>
      <c r="B432" s="8">
        <v>730</v>
      </c>
      <c r="C432" s="34" t="s">
        <v>580</v>
      </c>
      <c r="D432" s="114">
        <v>44.551000000000002</v>
      </c>
      <c r="E432" s="114">
        <v>20.507000000000001</v>
      </c>
      <c r="F432" s="114">
        <v>0</v>
      </c>
    </row>
    <row r="433" spans="1:6" ht="24">
      <c r="A433" s="7" t="s">
        <v>429</v>
      </c>
      <c r="B433" s="18"/>
      <c r="C433" s="40" t="s">
        <v>378</v>
      </c>
      <c r="D433" s="114">
        <f>D434+D438</f>
        <v>16564.3</v>
      </c>
      <c r="E433" s="114">
        <f>E434+E438</f>
        <v>16564.3</v>
      </c>
      <c r="F433" s="114">
        <f>F434+F438</f>
        <v>16564.3</v>
      </c>
    </row>
    <row r="434" spans="1:6" ht="60">
      <c r="A434" s="7" t="s">
        <v>429</v>
      </c>
      <c r="B434" s="17" t="s">
        <v>549</v>
      </c>
      <c r="C434" s="35" t="s">
        <v>550</v>
      </c>
      <c r="D434" s="114">
        <f>D435+D436+D437</f>
        <v>15749.2</v>
      </c>
      <c r="E434" s="114">
        <f>E435+E436+E437</f>
        <v>15749.2</v>
      </c>
      <c r="F434" s="114">
        <f>F435+F436+F437</f>
        <v>15749.2</v>
      </c>
    </row>
    <row r="435" spans="1:6">
      <c r="A435" s="7" t="s">
        <v>429</v>
      </c>
      <c r="B435" s="18" t="s">
        <v>556</v>
      </c>
      <c r="C435" s="36" t="s">
        <v>668</v>
      </c>
      <c r="D435" s="114">
        <v>10291.86</v>
      </c>
      <c r="E435" s="114">
        <v>10291.86</v>
      </c>
      <c r="F435" s="114">
        <v>10291.86</v>
      </c>
    </row>
    <row r="436" spans="1:6" ht="24">
      <c r="A436" s="7" t="s">
        <v>429</v>
      </c>
      <c r="B436" s="18">
        <v>112</v>
      </c>
      <c r="C436" s="36" t="s">
        <v>553</v>
      </c>
      <c r="D436" s="114">
        <v>1805.6</v>
      </c>
      <c r="E436" s="114">
        <v>1805.6</v>
      </c>
      <c r="F436" s="114">
        <v>1805.6</v>
      </c>
    </row>
    <row r="437" spans="1:6" ht="48">
      <c r="A437" s="7" t="s">
        <v>429</v>
      </c>
      <c r="B437" s="18">
        <v>119</v>
      </c>
      <c r="C437" s="36" t="s">
        <v>347</v>
      </c>
      <c r="D437" s="114">
        <v>3651.74</v>
      </c>
      <c r="E437" s="114">
        <v>3651.74</v>
      </c>
      <c r="F437" s="114">
        <v>3651.74</v>
      </c>
    </row>
    <row r="438" spans="1:6" ht="24">
      <c r="A438" s="7" t="s">
        <v>429</v>
      </c>
      <c r="B438" s="17" t="s">
        <v>246</v>
      </c>
      <c r="C438" s="35" t="s">
        <v>655</v>
      </c>
      <c r="D438" s="114">
        <f>D439</f>
        <v>815.1</v>
      </c>
      <c r="E438" s="114">
        <f>E439</f>
        <v>815.1</v>
      </c>
      <c r="F438" s="114">
        <f>F439</f>
        <v>815.1</v>
      </c>
    </row>
    <row r="439" spans="1:6">
      <c r="A439" s="7" t="s">
        <v>429</v>
      </c>
      <c r="B439" s="8" t="s">
        <v>248</v>
      </c>
      <c r="C439" s="34" t="s">
        <v>652</v>
      </c>
      <c r="D439" s="114">
        <v>815.1</v>
      </c>
      <c r="E439" s="114">
        <v>815.1</v>
      </c>
      <c r="F439" s="114">
        <v>815.1</v>
      </c>
    </row>
    <row r="440" spans="1:6" ht="24">
      <c r="A440" s="65">
        <v>9940020170</v>
      </c>
      <c r="B440" s="65"/>
      <c r="C440" s="22" t="s">
        <v>341</v>
      </c>
      <c r="D440" s="115">
        <f t="shared" ref="D440:F441" si="130">D441</f>
        <v>550</v>
      </c>
      <c r="E440" s="115">
        <f t="shared" si="130"/>
        <v>0</v>
      </c>
      <c r="F440" s="115">
        <f t="shared" si="130"/>
        <v>0</v>
      </c>
    </row>
    <row r="441" spans="1:6">
      <c r="A441" s="65">
        <v>9940020170</v>
      </c>
      <c r="B441" s="8">
        <v>800</v>
      </c>
      <c r="C441" s="34" t="s">
        <v>253</v>
      </c>
      <c r="D441" s="115">
        <f t="shared" si="130"/>
        <v>550</v>
      </c>
      <c r="E441" s="115">
        <f t="shared" si="130"/>
        <v>0</v>
      </c>
      <c r="F441" s="115">
        <f t="shared" si="130"/>
        <v>0</v>
      </c>
    </row>
    <row r="442" spans="1:6">
      <c r="A442" s="65">
        <v>9940020170</v>
      </c>
      <c r="B442" s="8">
        <v>880</v>
      </c>
      <c r="C442" s="34" t="s">
        <v>688</v>
      </c>
      <c r="D442" s="115">
        <v>550</v>
      </c>
      <c r="E442" s="114">
        <v>0</v>
      </c>
      <c r="F442" s="114">
        <v>0</v>
      </c>
    </row>
    <row r="443" spans="1:6" ht="24">
      <c r="A443" s="7" t="s">
        <v>650</v>
      </c>
      <c r="B443" s="8"/>
      <c r="C443" s="34" t="s">
        <v>659</v>
      </c>
      <c r="D443" s="114">
        <f>D446+D444</f>
        <v>220</v>
      </c>
      <c r="E443" s="114">
        <f t="shared" ref="E443:F443" si="131">E446+E444</f>
        <v>445</v>
      </c>
      <c r="F443" s="114">
        <f t="shared" si="131"/>
        <v>445</v>
      </c>
    </row>
    <row r="444" spans="1:6" ht="60">
      <c r="A444" s="7" t="s">
        <v>650</v>
      </c>
      <c r="B444" s="17" t="s">
        <v>549</v>
      </c>
      <c r="C444" s="35" t="s">
        <v>550</v>
      </c>
      <c r="D444" s="114">
        <f>D445</f>
        <v>100</v>
      </c>
      <c r="E444" s="114">
        <f t="shared" ref="E444:F444" si="132">E445</f>
        <v>0</v>
      </c>
      <c r="F444" s="114">
        <f t="shared" si="132"/>
        <v>0</v>
      </c>
    </row>
    <row r="445" spans="1:6" ht="36">
      <c r="A445" s="7" t="s">
        <v>650</v>
      </c>
      <c r="B445" s="18" t="s">
        <v>552</v>
      </c>
      <c r="C445" s="36" t="s">
        <v>179</v>
      </c>
      <c r="D445" s="114">
        <v>100</v>
      </c>
      <c r="E445" s="114">
        <v>0</v>
      </c>
      <c r="F445" s="114">
        <v>0</v>
      </c>
    </row>
    <row r="446" spans="1:6" ht="24">
      <c r="A446" s="7" t="s">
        <v>650</v>
      </c>
      <c r="B446" s="17" t="s">
        <v>246</v>
      </c>
      <c r="C446" s="35" t="s">
        <v>655</v>
      </c>
      <c r="D446" s="114">
        <f t="shared" ref="D446:F446" si="133">D447</f>
        <v>120</v>
      </c>
      <c r="E446" s="114">
        <f t="shared" si="133"/>
        <v>445</v>
      </c>
      <c r="F446" s="114">
        <f t="shared" si="133"/>
        <v>445</v>
      </c>
    </row>
    <row r="447" spans="1:6">
      <c r="A447" s="7" t="s">
        <v>650</v>
      </c>
      <c r="B447" s="8" t="s">
        <v>248</v>
      </c>
      <c r="C447" s="34" t="s">
        <v>652</v>
      </c>
      <c r="D447" s="114">
        <v>120</v>
      </c>
      <c r="E447" s="114">
        <v>445</v>
      </c>
      <c r="F447" s="114">
        <v>445</v>
      </c>
    </row>
    <row r="448" spans="1:6" ht="36">
      <c r="A448" s="7" t="s">
        <v>511</v>
      </c>
      <c r="B448" s="8"/>
      <c r="C448" s="34" t="s">
        <v>196</v>
      </c>
      <c r="D448" s="114">
        <f>D449</f>
        <v>4000</v>
      </c>
      <c r="E448" s="114">
        <f t="shared" ref="E448:F449" si="134">E449</f>
        <v>0</v>
      </c>
      <c r="F448" s="114">
        <f t="shared" si="134"/>
        <v>0</v>
      </c>
    </row>
    <row r="449" spans="1:8">
      <c r="A449" s="7" t="s">
        <v>511</v>
      </c>
      <c r="B449" s="8">
        <v>500</v>
      </c>
      <c r="C449" s="34" t="s">
        <v>295</v>
      </c>
      <c r="D449" s="114">
        <f>D450</f>
        <v>4000</v>
      </c>
      <c r="E449" s="114">
        <f t="shared" si="134"/>
        <v>0</v>
      </c>
      <c r="F449" s="114">
        <f t="shared" si="134"/>
        <v>0</v>
      </c>
    </row>
    <row r="450" spans="1:8">
      <c r="A450" s="7" t="s">
        <v>511</v>
      </c>
      <c r="B450" s="13" t="s">
        <v>296</v>
      </c>
      <c r="C450" s="44" t="s">
        <v>297</v>
      </c>
      <c r="D450" s="114">
        <v>4000</v>
      </c>
      <c r="E450" s="114">
        <v>0</v>
      </c>
      <c r="F450" s="114">
        <v>0</v>
      </c>
    </row>
    <row r="451" spans="1:8" ht="48">
      <c r="A451" s="7" t="s">
        <v>694</v>
      </c>
      <c r="B451" s="8"/>
      <c r="C451" s="34" t="s">
        <v>695</v>
      </c>
      <c r="D451" s="114">
        <f t="shared" ref="D451:F452" si="135">D452</f>
        <v>30</v>
      </c>
      <c r="E451" s="114">
        <f t="shared" si="135"/>
        <v>0</v>
      </c>
      <c r="F451" s="114">
        <f t="shared" si="135"/>
        <v>0</v>
      </c>
    </row>
    <row r="452" spans="1:8">
      <c r="A452" s="7" t="s">
        <v>694</v>
      </c>
      <c r="B452" s="8">
        <v>500</v>
      </c>
      <c r="C452" s="34" t="s">
        <v>295</v>
      </c>
      <c r="D452" s="114">
        <f t="shared" si="135"/>
        <v>30</v>
      </c>
      <c r="E452" s="114">
        <f t="shared" si="135"/>
        <v>0</v>
      </c>
      <c r="F452" s="114">
        <f t="shared" si="135"/>
        <v>0</v>
      </c>
    </row>
    <row r="453" spans="1:8">
      <c r="A453" s="7" t="s">
        <v>694</v>
      </c>
      <c r="B453" s="8" t="s">
        <v>296</v>
      </c>
      <c r="C453" s="34" t="s">
        <v>297</v>
      </c>
      <c r="D453" s="114">
        <v>30</v>
      </c>
      <c r="E453" s="114">
        <v>0</v>
      </c>
      <c r="F453" s="114">
        <v>0</v>
      </c>
    </row>
    <row r="454" spans="1:8" s="2" customFormat="1" ht="24">
      <c r="A454" s="7" t="s">
        <v>11</v>
      </c>
      <c r="B454" s="14"/>
      <c r="C454" s="88" t="s">
        <v>651</v>
      </c>
      <c r="D454" s="114">
        <f t="shared" ref="D454:F455" si="136">D455</f>
        <v>18446.21</v>
      </c>
      <c r="E454" s="114">
        <f t="shared" si="136"/>
        <v>0</v>
      </c>
      <c r="F454" s="114">
        <f t="shared" si="136"/>
        <v>0</v>
      </c>
    </row>
    <row r="455" spans="1:8" s="2" customFormat="1">
      <c r="A455" s="7" t="s">
        <v>11</v>
      </c>
      <c r="B455" s="8" t="s">
        <v>252</v>
      </c>
      <c r="C455" s="34" t="s">
        <v>253</v>
      </c>
      <c r="D455" s="114">
        <f t="shared" si="136"/>
        <v>18446.21</v>
      </c>
      <c r="E455" s="114">
        <f t="shared" si="136"/>
        <v>0</v>
      </c>
      <c r="F455" s="114">
        <f t="shared" si="136"/>
        <v>0</v>
      </c>
    </row>
    <row r="456" spans="1:8" s="2" customFormat="1" ht="60">
      <c r="A456" s="7" t="s">
        <v>11</v>
      </c>
      <c r="B456" s="99">
        <v>813</v>
      </c>
      <c r="C456" s="34" t="s">
        <v>656</v>
      </c>
      <c r="D456" s="114">
        <v>18446.21</v>
      </c>
      <c r="E456" s="114">
        <v>0</v>
      </c>
      <c r="F456" s="114">
        <v>0</v>
      </c>
    </row>
    <row r="457" spans="1:8" s="2" customFormat="1" ht="36">
      <c r="A457" s="19" t="s">
        <v>647</v>
      </c>
      <c r="B457" s="7"/>
      <c r="C457" s="34" t="s">
        <v>648</v>
      </c>
      <c r="D457" s="124">
        <f t="shared" ref="D457:F458" si="137">D458</f>
        <v>475.09199999999998</v>
      </c>
      <c r="E457" s="124">
        <f t="shared" si="137"/>
        <v>350.5</v>
      </c>
      <c r="F457" s="124">
        <f t="shared" si="137"/>
        <v>350.5</v>
      </c>
    </row>
    <row r="458" spans="1:8" s="2" customFormat="1" ht="24">
      <c r="A458" s="19" t="s">
        <v>647</v>
      </c>
      <c r="B458" s="17" t="s">
        <v>246</v>
      </c>
      <c r="C458" s="35" t="s">
        <v>655</v>
      </c>
      <c r="D458" s="124">
        <f t="shared" si="137"/>
        <v>475.09199999999998</v>
      </c>
      <c r="E458" s="124">
        <f t="shared" si="137"/>
        <v>350.5</v>
      </c>
      <c r="F458" s="124">
        <f t="shared" si="137"/>
        <v>350.5</v>
      </c>
    </row>
    <row r="459" spans="1:8" s="2" customFormat="1">
      <c r="A459" s="19" t="s">
        <v>647</v>
      </c>
      <c r="B459" s="8" t="s">
        <v>248</v>
      </c>
      <c r="C459" s="34" t="s">
        <v>652</v>
      </c>
      <c r="D459" s="124">
        <v>475.09199999999998</v>
      </c>
      <c r="E459" s="124">
        <v>350.5</v>
      </c>
      <c r="F459" s="124">
        <v>350.5</v>
      </c>
    </row>
    <row r="460" spans="1:8" s="2" customFormat="1" ht="24">
      <c r="A460" s="100" t="s">
        <v>415</v>
      </c>
      <c r="B460" s="80"/>
      <c r="C460" s="81" t="s">
        <v>69</v>
      </c>
      <c r="D460" s="118">
        <f>D461+D466+D472+D475+D478+D484+D487+D490+D493</f>
        <v>22501.4</v>
      </c>
      <c r="E460" s="118">
        <f t="shared" ref="E460:F460" si="138">E461+E466+E472+E475+E478+E484+E487+E490</f>
        <v>20473.8</v>
      </c>
      <c r="F460" s="118">
        <f t="shared" si="138"/>
        <v>20581.599999999999</v>
      </c>
      <c r="G460" s="73"/>
      <c r="H460" s="74"/>
    </row>
    <row r="461" spans="1:8" s="2" customFormat="1" ht="60">
      <c r="A461" s="19" t="s">
        <v>492</v>
      </c>
      <c r="B461" s="49"/>
      <c r="C461" s="41" t="s">
        <v>183</v>
      </c>
      <c r="D461" s="114">
        <f>D462</f>
        <v>673.4</v>
      </c>
      <c r="E461" s="114">
        <f t="shared" ref="E461:F461" si="139">E462</f>
        <v>673.4</v>
      </c>
      <c r="F461" s="114">
        <f t="shared" si="139"/>
        <v>673.4</v>
      </c>
    </row>
    <row r="462" spans="1:8" s="2" customFormat="1" ht="60">
      <c r="A462" s="19" t="s">
        <v>492</v>
      </c>
      <c r="B462" s="17" t="s">
        <v>549</v>
      </c>
      <c r="C462" s="35" t="s">
        <v>550</v>
      </c>
      <c r="D462" s="114">
        <f>D463+D464+D465</f>
        <v>673.4</v>
      </c>
      <c r="E462" s="114">
        <f>E463+E464+E465</f>
        <v>673.4</v>
      </c>
      <c r="F462" s="114">
        <f>F463+F464+F465</f>
        <v>673.4</v>
      </c>
    </row>
    <row r="463" spans="1:8" s="2" customFormat="1" ht="24">
      <c r="A463" s="19" t="s">
        <v>492</v>
      </c>
      <c r="B463" s="18" t="s">
        <v>551</v>
      </c>
      <c r="C463" s="36" t="s">
        <v>178</v>
      </c>
      <c r="D463" s="114">
        <v>404.8</v>
      </c>
      <c r="E463" s="114">
        <v>404.8</v>
      </c>
      <c r="F463" s="114">
        <v>404.8</v>
      </c>
    </row>
    <row r="464" spans="1:8" s="2" customFormat="1" ht="24">
      <c r="A464" s="19" t="s">
        <v>492</v>
      </c>
      <c r="B464" s="18" t="s">
        <v>552</v>
      </c>
      <c r="C464" s="36" t="s">
        <v>553</v>
      </c>
      <c r="D464" s="114">
        <v>115</v>
      </c>
      <c r="E464" s="114">
        <v>115</v>
      </c>
      <c r="F464" s="114">
        <v>115</v>
      </c>
    </row>
    <row r="465" spans="1:7" s="2" customFormat="1" ht="48">
      <c r="A465" s="19" t="s">
        <v>492</v>
      </c>
      <c r="B465" s="18">
        <v>129</v>
      </c>
      <c r="C465" s="36" t="s">
        <v>180</v>
      </c>
      <c r="D465" s="114">
        <v>153.6</v>
      </c>
      <c r="E465" s="114">
        <v>153.6</v>
      </c>
      <c r="F465" s="114">
        <v>153.6</v>
      </c>
    </row>
    <row r="466" spans="1:7" s="2" customFormat="1" ht="72">
      <c r="A466" s="19" t="s">
        <v>431</v>
      </c>
      <c r="B466" s="49"/>
      <c r="C466" s="41" t="s">
        <v>221</v>
      </c>
      <c r="D466" s="119">
        <f>D470+D467</f>
        <v>264</v>
      </c>
      <c r="E466" s="119">
        <f>E470+E467</f>
        <v>264</v>
      </c>
      <c r="F466" s="119">
        <f>F470+F467</f>
        <v>264</v>
      </c>
    </row>
    <row r="467" spans="1:7" s="2" customFormat="1" ht="60">
      <c r="A467" s="19" t="s">
        <v>431</v>
      </c>
      <c r="B467" s="17" t="s">
        <v>549</v>
      </c>
      <c r="C467" s="35" t="s">
        <v>550</v>
      </c>
      <c r="D467" s="119">
        <f>D468+D469</f>
        <v>229</v>
      </c>
      <c r="E467" s="119">
        <f>E468+E469</f>
        <v>229</v>
      </c>
      <c r="F467" s="119">
        <f>F468+F469</f>
        <v>229</v>
      </c>
    </row>
    <row r="468" spans="1:7" s="2" customFormat="1" ht="24">
      <c r="A468" s="19" t="s">
        <v>431</v>
      </c>
      <c r="B468" s="18" t="s">
        <v>551</v>
      </c>
      <c r="C468" s="36" t="s">
        <v>178</v>
      </c>
      <c r="D468" s="119">
        <v>172</v>
      </c>
      <c r="E468" s="119">
        <v>172</v>
      </c>
      <c r="F468" s="119">
        <v>172</v>
      </c>
    </row>
    <row r="469" spans="1:7" s="2" customFormat="1" ht="48">
      <c r="A469" s="19" t="s">
        <v>431</v>
      </c>
      <c r="B469" s="18">
        <v>129</v>
      </c>
      <c r="C469" s="36" t="s">
        <v>180</v>
      </c>
      <c r="D469" s="119">
        <v>57</v>
      </c>
      <c r="E469" s="119">
        <v>57</v>
      </c>
      <c r="F469" s="119">
        <v>57</v>
      </c>
    </row>
    <row r="470" spans="1:7" s="2" customFormat="1" ht="24">
      <c r="A470" s="19" t="s">
        <v>431</v>
      </c>
      <c r="B470" s="17" t="s">
        <v>246</v>
      </c>
      <c r="C470" s="35" t="s">
        <v>655</v>
      </c>
      <c r="D470" s="119">
        <f>D471</f>
        <v>35</v>
      </c>
      <c r="E470" s="119">
        <f>E471</f>
        <v>35</v>
      </c>
      <c r="F470" s="119">
        <f>F471</f>
        <v>35</v>
      </c>
    </row>
    <row r="471" spans="1:7" s="2" customFormat="1">
      <c r="A471" s="19" t="s">
        <v>431</v>
      </c>
      <c r="B471" s="8" t="s">
        <v>248</v>
      </c>
      <c r="C471" s="34" t="s">
        <v>652</v>
      </c>
      <c r="D471" s="119">
        <v>35</v>
      </c>
      <c r="E471" s="119">
        <v>35</v>
      </c>
      <c r="F471" s="119">
        <v>35</v>
      </c>
    </row>
    <row r="472" spans="1:7" s="2" customFormat="1" ht="72">
      <c r="A472" s="7" t="s">
        <v>502</v>
      </c>
      <c r="B472" s="8"/>
      <c r="C472" s="34" t="s">
        <v>130</v>
      </c>
      <c r="D472" s="119">
        <f t="shared" ref="D472:F473" si="140">D473</f>
        <v>10710</v>
      </c>
      <c r="E472" s="119">
        <f t="shared" si="140"/>
        <v>10710</v>
      </c>
      <c r="F472" s="119">
        <f t="shared" si="140"/>
        <v>10710</v>
      </c>
    </row>
    <row r="473" spans="1:7" s="2" customFormat="1" ht="24">
      <c r="A473" s="7" t="s">
        <v>502</v>
      </c>
      <c r="B473" s="17" t="s">
        <v>557</v>
      </c>
      <c r="C473" s="35" t="s">
        <v>14</v>
      </c>
      <c r="D473" s="119">
        <f t="shared" si="140"/>
        <v>10710</v>
      </c>
      <c r="E473" s="119">
        <f t="shared" si="140"/>
        <v>10710</v>
      </c>
      <c r="F473" s="119">
        <f t="shared" si="140"/>
        <v>10710</v>
      </c>
    </row>
    <row r="474" spans="1:7" s="2" customFormat="1" ht="36">
      <c r="A474" s="7" t="s">
        <v>502</v>
      </c>
      <c r="B474" s="8">
        <v>313</v>
      </c>
      <c r="C474" s="34" t="s">
        <v>64</v>
      </c>
      <c r="D474" s="119">
        <v>10710</v>
      </c>
      <c r="E474" s="119">
        <v>10710</v>
      </c>
      <c r="F474" s="119">
        <v>10710</v>
      </c>
      <c r="G474" s="6"/>
    </row>
    <row r="475" spans="1:7" ht="48">
      <c r="A475" s="77">
        <v>9950051200</v>
      </c>
      <c r="B475" s="18"/>
      <c r="C475" s="22" t="s">
        <v>355</v>
      </c>
      <c r="D475" s="132">
        <f t="shared" ref="D475:F476" si="141">D476</f>
        <v>20.8</v>
      </c>
      <c r="E475" s="132">
        <f t="shared" si="141"/>
        <v>22.2</v>
      </c>
      <c r="F475" s="132">
        <f t="shared" si="141"/>
        <v>130</v>
      </c>
    </row>
    <row r="476" spans="1:7" ht="24">
      <c r="A476" s="65">
        <v>9950051200</v>
      </c>
      <c r="B476" s="17" t="s">
        <v>246</v>
      </c>
      <c r="C476" s="35" t="s">
        <v>655</v>
      </c>
      <c r="D476" s="132">
        <f t="shared" si="141"/>
        <v>20.8</v>
      </c>
      <c r="E476" s="132">
        <f t="shared" si="141"/>
        <v>22.2</v>
      </c>
      <c r="F476" s="132">
        <f t="shared" si="141"/>
        <v>130</v>
      </c>
    </row>
    <row r="477" spans="1:7">
      <c r="A477" s="65">
        <v>9950051200</v>
      </c>
      <c r="B477" s="8" t="s">
        <v>248</v>
      </c>
      <c r="C477" s="34" t="s">
        <v>652</v>
      </c>
      <c r="D477" s="119">
        <v>20.8</v>
      </c>
      <c r="E477" s="119">
        <v>22.2</v>
      </c>
      <c r="F477" s="119">
        <v>130</v>
      </c>
    </row>
    <row r="478" spans="1:7" ht="48">
      <c r="A478" s="7" t="s">
        <v>722</v>
      </c>
      <c r="B478" s="7"/>
      <c r="C478" s="40" t="s">
        <v>325</v>
      </c>
      <c r="D478" s="114">
        <f>D479+D482</f>
        <v>3428.2000000000003</v>
      </c>
      <c r="E478" s="114">
        <f>E479+E482</f>
        <v>2512</v>
      </c>
      <c r="F478" s="114">
        <f>F479+F482</f>
        <v>2512</v>
      </c>
    </row>
    <row r="479" spans="1:7" ht="60">
      <c r="A479" s="7" t="s">
        <v>722</v>
      </c>
      <c r="B479" s="17" t="s">
        <v>549</v>
      </c>
      <c r="C479" s="35" t="s">
        <v>550</v>
      </c>
      <c r="D479" s="114">
        <f>D480+D481</f>
        <v>2702.3</v>
      </c>
      <c r="E479" s="114">
        <f t="shared" ref="E479:F479" si="142">E480+E481</f>
        <v>2133.6999999999998</v>
      </c>
      <c r="F479" s="114">
        <f t="shared" si="142"/>
        <v>2133.6999999999998</v>
      </c>
    </row>
    <row r="480" spans="1:7" ht="24">
      <c r="A480" s="7" t="s">
        <v>722</v>
      </c>
      <c r="B480" s="18" t="s">
        <v>551</v>
      </c>
      <c r="C480" s="36" t="s">
        <v>178</v>
      </c>
      <c r="D480" s="114">
        <v>2075.5</v>
      </c>
      <c r="E480" s="114">
        <v>1638.8</v>
      </c>
      <c r="F480" s="114">
        <v>1638.8</v>
      </c>
    </row>
    <row r="481" spans="1:6" ht="48">
      <c r="A481" s="7" t="s">
        <v>722</v>
      </c>
      <c r="B481" s="18">
        <v>129</v>
      </c>
      <c r="C481" s="36" t="s">
        <v>180</v>
      </c>
      <c r="D481" s="114">
        <v>626.79999999999995</v>
      </c>
      <c r="E481" s="114">
        <v>494.9</v>
      </c>
      <c r="F481" s="114">
        <v>494.9</v>
      </c>
    </row>
    <row r="482" spans="1:6" ht="24">
      <c r="A482" s="7" t="s">
        <v>722</v>
      </c>
      <c r="B482" s="17" t="s">
        <v>246</v>
      </c>
      <c r="C482" s="35" t="s">
        <v>655</v>
      </c>
      <c r="D482" s="114">
        <f>D483</f>
        <v>725.9</v>
      </c>
      <c r="E482" s="114">
        <f>E483</f>
        <v>378.3</v>
      </c>
      <c r="F482" s="114">
        <f>F483</f>
        <v>378.3</v>
      </c>
    </row>
    <row r="483" spans="1:6">
      <c r="A483" s="7" t="s">
        <v>722</v>
      </c>
      <c r="B483" s="8" t="s">
        <v>248</v>
      </c>
      <c r="C483" s="34" t="s">
        <v>652</v>
      </c>
      <c r="D483" s="114">
        <v>725.9</v>
      </c>
      <c r="E483" s="114">
        <v>378.3</v>
      </c>
      <c r="F483" s="114">
        <v>378.3</v>
      </c>
    </row>
    <row r="484" spans="1:6" ht="48">
      <c r="A484" s="19" t="s">
        <v>504</v>
      </c>
      <c r="B484" s="49"/>
      <c r="C484" s="40" t="s">
        <v>582</v>
      </c>
      <c r="D484" s="114">
        <f t="shared" ref="D484:F485" si="143">D485</f>
        <v>2516.9</v>
      </c>
      <c r="E484" s="114">
        <f t="shared" si="143"/>
        <v>2516.9</v>
      </c>
      <c r="F484" s="114">
        <f t="shared" si="143"/>
        <v>5033.7</v>
      </c>
    </row>
    <row r="485" spans="1:6" ht="36">
      <c r="A485" s="19" t="s">
        <v>504</v>
      </c>
      <c r="B485" s="17">
        <v>400</v>
      </c>
      <c r="C485" s="35" t="s">
        <v>206</v>
      </c>
      <c r="D485" s="114">
        <f t="shared" si="143"/>
        <v>2516.9</v>
      </c>
      <c r="E485" s="114">
        <f t="shared" si="143"/>
        <v>2516.9</v>
      </c>
      <c r="F485" s="114">
        <f t="shared" si="143"/>
        <v>5033.7</v>
      </c>
    </row>
    <row r="486" spans="1:6" ht="36">
      <c r="A486" s="19" t="s">
        <v>504</v>
      </c>
      <c r="B486" s="8">
        <v>412</v>
      </c>
      <c r="C486" s="34" t="s">
        <v>190</v>
      </c>
      <c r="D486" s="114">
        <v>2516.9</v>
      </c>
      <c r="E486" s="114">
        <v>2516.9</v>
      </c>
      <c r="F486" s="114">
        <v>5033.7</v>
      </c>
    </row>
    <row r="487" spans="1:6" ht="72">
      <c r="A487" s="19" t="s">
        <v>79</v>
      </c>
      <c r="B487" s="49"/>
      <c r="C487" s="40" t="s">
        <v>80</v>
      </c>
      <c r="D487" s="114">
        <f t="shared" ref="D487:F488" si="144">D488</f>
        <v>2516.9</v>
      </c>
      <c r="E487" s="114">
        <f t="shared" si="144"/>
        <v>3775.3</v>
      </c>
      <c r="F487" s="114">
        <f t="shared" si="144"/>
        <v>1258.5</v>
      </c>
    </row>
    <row r="488" spans="1:6" ht="36">
      <c r="A488" s="19" t="s">
        <v>79</v>
      </c>
      <c r="B488" s="17">
        <v>400</v>
      </c>
      <c r="C488" s="35" t="s">
        <v>206</v>
      </c>
      <c r="D488" s="114">
        <f t="shared" si="144"/>
        <v>2516.9</v>
      </c>
      <c r="E488" s="114">
        <f t="shared" si="144"/>
        <v>3775.3</v>
      </c>
      <c r="F488" s="114">
        <f t="shared" si="144"/>
        <v>1258.5</v>
      </c>
    </row>
    <row r="489" spans="1:6" ht="36">
      <c r="A489" s="19" t="s">
        <v>79</v>
      </c>
      <c r="B489" s="8">
        <v>412</v>
      </c>
      <c r="C489" s="34" t="s">
        <v>190</v>
      </c>
      <c r="D489" s="114">
        <v>2516.9</v>
      </c>
      <c r="E489" s="114">
        <v>3775.3</v>
      </c>
      <c r="F489" s="120">
        <v>1258.5</v>
      </c>
    </row>
    <row r="490" spans="1:6" ht="24">
      <c r="A490" s="19" t="s">
        <v>724</v>
      </c>
      <c r="B490" s="18"/>
      <c r="C490" s="34" t="s">
        <v>723</v>
      </c>
      <c r="D490" s="114">
        <f>D491</f>
        <v>1371.2</v>
      </c>
      <c r="E490" s="114">
        <f t="shared" ref="E490:F491" si="145">E491</f>
        <v>0</v>
      </c>
      <c r="F490" s="114">
        <f t="shared" si="145"/>
        <v>0</v>
      </c>
    </row>
    <row r="491" spans="1:6" ht="24">
      <c r="A491" s="19" t="s">
        <v>724</v>
      </c>
      <c r="B491" s="17" t="s">
        <v>246</v>
      </c>
      <c r="C491" s="35" t="s">
        <v>655</v>
      </c>
      <c r="D491" s="114">
        <f>D492</f>
        <v>1371.2</v>
      </c>
      <c r="E491" s="114">
        <f t="shared" si="145"/>
        <v>0</v>
      </c>
      <c r="F491" s="114">
        <f t="shared" si="145"/>
        <v>0</v>
      </c>
    </row>
    <row r="492" spans="1:6">
      <c r="A492" s="19" t="s">
        <v>724</v>
      </c>
      <c r="B492" s="8" t="s">
        <v>248</v>
      </c>
      <c r="C492" s="34" t="s">
        <v>652</v>
      </c>
      <c r="D492" s="114">
        <v>1371.2</v>
      </c>
      <c r="E492" s="114">
        <v>0</v>
      </c>
      <c r="F492" s="114">
        <v>0</v>
      </c>
    </row>
    <row r="493" spans="1:6" ht="24">
      <c r="A493" s="7" t="s">
        <v>721</v>
      </c>
      <c r="B493" s="7"/>
      <c r="C493" s="34" t="s">
        <v>720</v>
      </c>
      <c r="D493" s="114">
        <f t="shared" ref="D493:F494" si="146">D494</f>
        <v>1000</v>
      </c>
      <c r="E493" s="114">
        <f t="shared" si="146"/>
        <v>0</v>
      </c>
      <c r="F493" s="114">
        <f t="shared" si="146"/>
        <v>0</v>
      </c>
    </row>
    <row r="494" spans="1:6" ht="24">
      <c r="A494" s="7" t="s">
        <v>721</v>
      </c>
      <c r="B494" s="17" t="s">
        <v>246</v>
      </c>
      <c r="C494" s="35" t="s">
        <v>655</v>
      </c>
      <c r="D494" s="114">
        <f t="shared" si="146"/>
        <v>1000</v>
      </c>
      <c r="E494" s="114">
        <f t="shared" si="146"/>
        <v>0</v>
      </c>
      <c r="F494" s="114">
        <f t="shared" si="146"/>
        <v>0</v>
      </c>
    </row>
    <row r="495" spans="1:6">
      <c r="A495" s="7" t="s">
        <v>721</v>
      </c>
      <c r="B495" s="8" t="s">
        <v>248</v>
      </c>
      <c r="C495" s="34" t="s">
        <v>652</v>
      </c>
      <c r="D495" s="114">
        <v>1000</v>
      </c>
      <c r="E495" s="114">
        <v>0</v>
      </c>
      <c r="F495" s="114">
        <v>0</v>
      </c>
    </row>
    <row r="496" spans="1:6" ht="36">
      <c r="A496" s="80" t="s">
        <v>131</v>
      </c>
      <c r="B496" s="82"/>
      <c r="C496" s="81" t="s">
        <v>65</v>
      </c>
      <c r="D496" s="118">
        <f>D497+D502+D509+D516+D523+D530</f>
        <v>60558.415000000008</v>
      </c>
      <c r="E496" s="118">
        <f>E497+E502+E509+E516+E523+E530</f>
        <v>61997.42</v>
      </c>
      <c r="F496" s="118">
        <f>F497+F502+F509+F516+F523+F530</f>
        <v>61997.42</v>
      </c>
    </row>
    <row r="497" spans="1:6">
      <c r="A497" s="7" t="s">
        <v>423</v>
      </c>
      <c r="B497" s="8"/>
      <c r="C497" s="34" t="s">
        <v>138</v>
      </c>
      <c r="D497" s="114">
        <f>D499+D500+D501</f>
        <v>2118.739</v>
      </c>
      <c r="E497" s="114">
        <f>E499+E500+E501</f>
        <v>2118.739</v>
      </c>
      <c r="F497" s="114">
        <f>F499+F500+F501</f>
        <v>2118.739</v>
      </c>
    </row>
    <row r="498" spans="1:6" ht="60">
      <c r="A498" s="7" t="s">
        <v>423</v>
      </c>
      <c r="B498" s="17" t="s">
        <v>549</v>
      </c>
      <c r="C498" s="35" t="s">
        <v>550</v>
      </c>
      <c r="D498" s="114">
        <f>D499+D500+D501</f>
        <v>2118.739</v>
      </c>
      <c r="E498" s="114">
        <f>E499+E500+E501</f>
        <v>2118.739</v>
      </c>
      <c r="F498" s="114">
        <f>F499+F500+F501</f>
        <v>2118.739</v>
      </c>
    </row>
    <row r="499" spans="1:6" ht="24">
      <c r="A499" s="7" t="s">
        <v>423</v>
      </c>
      <c r="B499" s="18" t="s">
        <v>551</v>
      </c>
      <c r="C499" s="36" t="s">
        <v>178</v>
      </c>
      <c r="D499" s="114">
        <v>1103.4369999999999</v>
      </c>
      <c r="E499" s="114">
        <v>1147.296</v>
      </c>
      <c r="F499" s="114">
        <v>1147.296</v>
      </c>
    </row>
    <row r="500" spans="1:6" ht="36">
      <c r="A500" s="7" t="s">
        <v>423</v>
      </c>
      <c r="B500" s="18" t="s">
        <v>552</v>
      </c>
      <c r="C500" s="36" t="s">
        <v>179</v>
      </c>
      <c r="D500" s="114">
        <v>743.85799999999995</v>
      </c>
      <c r="E500" s="114">
        <v>480</v>
      </c>
      <c r="F500" s="114">
        <v>480</v>
      </c>
    </row>
    <row r="501" spans="1:6" ht="48">
      <c r="A501" s="7" t="s">
        <v>423</v>
      </c>
      <c r="B501" s="18">
        <v>129</v>
      </c>
      <c r="C501" s="36" t="s">
        <v>180</v>
      </c>
      <c r="D501" s="114">
        <v>271.44400000000002</v>
      </c>
      <c r="E501" s="114">
        <v>491.44299999999998</v>
      </c>
      <c r="F501" s="114">
        <v>491.44299999999998</v>
      </c>
    </row>
    <row r="502" spans="1:6" ht="36">
      <c r="A502" s="7" t="s">
        <v>424</v>
      </c>
      <c r="B502" s="8"/>
      <c r="C502" s="34" t="s">
        <v>545</v>
      </c>
      <c r="D502" s="114">
        <f>D503+D507</f>
        <v>1106.7730000000001</v>
      </c>
      <c r="E502" s="114">
        <f>E503+E507</f>
        <v>1106.7730000000001</v>
      </c>
      <c r="F502" s="114">
        <f>F503+F507</f>
        <v>1106.7730000000001</v>
      </c>
    </row>
    <row r="503" spans="1:6" ht="60">
      <c r="A503" s="7" t="s">
        <v>424</v>
      </c>
      <c r="B503" s="17" t="s">
        <v>549</v>
      </c>
      <c r="C503" s="35" t="s">
        <v>550</v>
      </c>
      <c r="D503" s="114">
        <f>D504+D505+D506</f>
        <v>1101.373</v>
      </c>
      <c r="E503" s="114">
        <f>E504+E505+E506</f>
        <v>1101.373</v>
      </c>
      <c r="F503" s="114">
        <f>F504+F505+F506</f>
        <v>1101.373</v>
      </c>
    </row>
    <row r="504" spans="1:6" ht="24">
      <c r="A504" s="7" t="s">
        <v>424</v>
      </c>
      <c r="B504" s="18" t="s">
        <v>551</v>
      </c>
      <c r="C504" s="36" t="s">
        <v>178</v>
      </c>
      <c r="D504" s="114">
        <v>690.65</v>
      </c>
      <c r="E504" s="114">
        <v>690.65</v>
      </c>
      <c r="F504" s="114">
        <v>690.65</v>
      </c>
    </row>
    <row r="505" spans="1:6" ht="36">
      <c r="A505" s="7" t="s">
        <v>424</v>
      </c>
      <c r="B505" s="18" t="s">
        <v>552</v>
      </c>
      <c r="C505" s="36" t="s">
        <v>179</v>
      </c>
      <c r="D505" s="114">
        <v>155.26300000000001</v>
      </c>
      <c r="E505" s="114">
        <v>155.26300000000001</v>
      </c>
      <c r="F505" s="114">
        <v>155.26300000000001</v>
      </c>
    </row>
    <row r="506" spans="1:6" ht="48">
      <c r="A506" s="7" t="s">
        <v>424</v>
      </c>
      <c r="B506" s="18">
        <v>129</v>
      </c>
      <c r="C506" s="36" t="s">
        <v>180</v>
      </c>
      <c r="D506" s="114">
        <v>255.46</v>
      </c>
      <c r="E506" s="114">
        <v>255.46</v>
      </c>
      <c r="F506" s="114">
        <v>255.46</v>
      </c>
    </row>
    <row r="507" spans="1:6" ht="24">
      <c r="A507" s="7" t="s">
        <v>424</v>
      </c>
      <c r="B507" s="17" t="s">
        <v>246</v>
      </c>
      <c r="C507" s="35" t="s">
        <v>655</v>
      </c>
      <c r="D507" s="114">
        <f>D508</f>
        <v>5.4</v>
      </c>
      <c r="E507" s="114">
        <f>E508</f>
        <v>5.4</v>
      </c>
      <c r="F507" s="114">
        <f>F508</f>
        <v>5.4</v>
      </c>
    </row>
    <row r="508" spans="1:6">
      <c r="A508" s="7" t="s">
        <v>424</v>
      </c>
      <c r="B508" s="8" t="s">
        <v>248</v>
      </c>
      <c r="C508" s="34" t="s">
        <v>652</v>
      </c>
      <c r="D508" s="114">
        <v>5.4</v>
      </c>
      <c r="E508" s="114">
        <v>5.4</v>
      </c>
      <c r="F508" s="114">
        <v>5.4</v>
      </c>
    </row>
    <row r="509" spans="1:6" ht="36">
      <c r="A509" s="7" t="s">
        <v>328</v>
      </c>
      <c r="B509" s="8"/>
      <c r="C509" s="34" t="s">
        <v>133</v>
      </c>
      <c r="D509" s="133">
        <f>D510+D514</f>
        <v>36311.194000000003</v>
      </c>
      <c r="E509" s="119">
        <f>E510+E514</f>
        <v>37032.324000000001</v>
      </c>
      <c r="F509" s="119">
        <f>F510+F514</f>
        <v>37032.324000000001</v>
      </c>
    </row>
    <row r="510" spans="1:6" ht="60">
      <c r="A510" s="7" t="s">
        <v>328</v>
      </c>
      <c r="B510" s="17" t="s">
        <v>549</v>
      </c>
      <c r="C510" s="35" t="s">
        <v>550</v>
      </c>
      <c r="D510" s="119">
        <f>D511+D512+D513</f>
        <v>35692.194000000003</v>
      </c>
      <c r="E510" s="119">
        <f>E511+E512+E513</f>
        <v>36391.324000000001</v>
      </c>
      <c r="F510" s="119">
        <f>F511+F512+F513</f>
        <v>36391.324000000001</v>
      </c>
    </row>
    <row r="511" spans="1:6" ht="24">
      <c r="A511" s="7" t="s">
        <v>328</v>
      </c>
      <c r="B511" s="18" t="s">
        <v>551</v>
      </c>
      <c r="C511" s="36" t="s">
        <v>178</v>
      </c>
      <c r="D511" s="119">
        <v>21461.513999999999</v>
      </c>
      <c r="E511" s="119">
        <v>22087.464</v>
      </c>
      <c r="F511" s="119">
        <v>22087.464</v>
      </c>
    </row>
    <row r="512" spans="1:6" ht="36">
      <c r="A512" s="7" t="s">
        <v>328</v>
      </c>
      <c r="B512" s="18" t="s">
        <v>552</v>
      </c>
      <c r="C512" s="36" t="s">
        <v>179</v>
      </c>
      <c r="D512" s="119">
        <v>5951.85</v>
      </c>
      <c r="E512" s="119">
        <v>5862.9</v>
      </c>
      <c r="F512" s="119">
        <v>5862.9</v>
      </c>
    </row>
    <row r="513" spans="1:7" ht="48">
      <c r="A513" s="7" t="s">
        <v>328</v>
      </c>
      <c r="B513" s="18">
        <v>129</v>
      </c>
      <c r="C513" s="36" t="s">
        <v>180</v>
      </c>
      <c r="D513" s="119">
        <v>8278.83</v>
      </c>
      <c r="E513" s="119">
        <v>8440.9599999999991</v>
      </c>
      <c r="F513" s="119">
        <v>8440.9599999999991</v>
      </c>
    </row>
    <row r="514" spans="1:7" ht="24">
      <c r="A514" s="7" t="s">
        <v>328</v>
      </c>
      <c r="B514" s="17" t="s">
        <v>246</v>
      </c>
      <c r="C514" s="35" t="s">
        <v>655</v>
      </c>
      <c r="D514" s="119">
        <f>D515</f>
        <v>619</v>
      </c>
      <c r="E514" s="119">
        <f>E515</f>
        <v>641</v>
      </c>
      <c r="F514" s="119">
        <f>F515</f>
        <v>641</v>
      </c>
      <c r="G514" s="2"/>
    </row>
    <row r="515" spans="1:7">
      <c r="A515" s="7" t="s">
        <v>328</v>
      </c>
      <c r="B515" s="8" t="s">
        <v>248</v>
      </c>
      <c r="C515" s="34" t="s">
        <v>652</v>
      </c>
      <c r="D515" s="119">
        <v>619</v>
      </c>
      <c r="E515" s="119">
        <v>641</v>
      </c>
      <c r="F515" s="119">
        <v>641</v>
      </c>
    </row>
    <row r="516" spans="1:7" ht="36">
      <c r="A516" s="21" t="s">
        <v>425</v>
      </c>
      <c r="B516" s="8"/>
      <c r="C516" s="34" t="s">
        <v>66</v>
      </c>
      <c r="D516" s="114">
        <f>D517+D521</f>
        <v>2024.6249999999998</v>
      </c>
      <c r="E516" s="114">
        <f>E517+E521</f>
        <v>2742.5</v>
      </c>
      <c r="F516" s="114">
        <f>F517+F521</f>
        <v>2742.5</v>
      </c>
    </row>
    <row r="517" spans="1:7" ht="60">
      <c r="A517" s="21" t="s">
        <v>425</v>
      </c>
      <c r="B517" s="17" t="s">
        <v>549</v>
      </c>
      <c r="C517" s="35" t="s">
        <v>550</v>
      </c>
      <c r="D517" s="114">
        <f>D518+D519+D520</f>
        <v>1993.6249999999998</v>
      </c>
      <c r="E517" s="114">
        <f>E518+E519+E520</f>
        <v>2669.8</v>
      </c>
      <c r="F517" s="114">
        <f>F518+F519+F520</f>
        <v>2669.8</v>
      </c>
    </row>
    <row r="518" spans="1:7" ht="24">
      <c r="A518" s="21" t="s">
        <v>425</v>
      </c>
      <c r="B518" s="18" t="s">
        <v>551</v>
      </c>
      <c r="C518" s="36" t="s">
        <v>178</v>
      </c>
      <c r="D518" s="114">
        <v>1217.1869999999999</v>
      </c>
      <c r="E518" s="114">
        <v>1604</v>
      </c>
      <c r="F518" s="114">
        <v>1604</v>
      </c>
    </row>
    <row r="519" spans="1:7" ht="24">
      <c r="A519" s="21" t="s">
        <v>425</v>
      </c>
      <c r="B519" s="18" t="s">
        <v>552</v>
      </c>
      <c r="C519" s="36" t="s">
        <v>553</v>
      </c>
      <c r="D519" s="114">
        <v>314.01499999999999</v>
      </c>
      <c r="E519" s="114">
        <v>446.8</v>
      </c>
      <c r="F519" s="114">
        <v>446.8</v>
      </c>
    </row>
    <row r="520" spans="1:7" ht="48">
      <c r="A520" s="21" t="s">
        <v>425</v>
      </c>
      <c r="B520" s="18">
        <v>129</v>
      </c>
      <c r="C520" s="36" t="s">
        <v>180</v>
      </c>
      <c r="D520" s="114">
        <v>462.423</v>
      </c>
      <c r="E520" s="114">
        <v>619</v>
      </c>
      <c r="F520" s="114">
        <v>619</v>
      </c>
    </row>
    <row r="521" spans="1:7" ht="24">
      <c r="A521" s="21" t="s">
        <v>425</v>
      </c>
      <c r="B521" s="17" t="s">
        <v>246</v>
      </c>
      <c r="C521" s="35" t="s">
        <v>655</v>
      </c>
      <c r="D521" s="114">
        <f>D522</f>
        <v>31</v>
      </c>
      <c r="E521" s="114">
        <f>E522</f>
        <v>72.7</v>
      </c>
      <c r="F521" s="114">
        <f>F522</f>
        <v>72.7</v>
      </c>
    </row>
    <row r="522" spans="1:7">
      <c r="A522" s="94" t="s">
        <v>425</v>
      </c>
      <c r="B522" s="8" t="s">
        <v>248</v>
      </c>
      <c r="C522" s="34" t="s">
        <v>652</v>
      </c>
      <c r="D522" s="126">
        <v>31</v>
      </c>
      <c r="E522" s="126">
        <v>72.7</v>
      </c>
      <c r="F522" s="126">
        <v>72.7</v>
      </c>
    </row>
    <row r="523" spans="1:7" ht="48">
      <c r="A523" s="7" t="s">
        <v>330</v>
      </c>
      <c r="B523" s="8"/>
      <c r="C523" s="36" t="s">
        <v>514</v>
      </c>
      <c r="D523" s="133">
        <f>D524+D528</f>
        <v>17956.689999999999</v>
      </c>
      <c r="E523" s="119">
        <f>E524</f>
        <v>17956.689999999999</v>
      </c>
      <c r="F523" s="119">
        <f>F524</f>
        <v>17956.689999999999</v>
      </c>
    </row>
    <row r="524" spans="1:7" ht="60">
      <c r="A524" s="7" t="s">
        <v>330</v>
      </c>
      <c r="B524" s="17" t="s">
        <v>549</v>
      </c>
      <c r="C524" s="35" t="s">
        <v>550</v>
      </c>
      <c r="D524" s="119">
        <f>D525+D527+D526</f>
        <v>17954.689999999999</v>
      </c>
      <c r="E524" s="119">
        <f>E525+E527+E526</f>
        <v>17956.689999999999</v>
      </c>
      <c r="F524" s="119">
        <f>F525+F527+F526</f>
        <v>17956.689999999999</v>
      </c>
    </row>
    <row r="525" spans="1:7" ht="24">
      <c r="A525" s="7" t="s">
        <v>330</v>
      </c>
      <c r="B525" s="18" t="s">
        <v>551</v>
      </c>
      <c r="C525" s="36" t="s">
        <v>178</v>
      </c>
      <c r="D525" s="119">
        <v>11056.32</v>
      </c>
      <c r="E525" s="119">
        <v>11056.32</v>
      </c>
      <c r="F525" s="119">
        <v>11056.32</v>
      </c>
    </row>
    <row r="526" spans="1:7" ht="24">
      <c r="A526" s="7" t="s">
        <v>330</v>
      </c>
      <c r="B526" s="18" t="s">
        <v>552</v>
      </c>
      <c r="C526" s="36" t="s">
        <v>553</v>
      </c>
      <c r="D526" s="119">
        <v>2735.3</v>
      </c>
      <c r="E526" s="119">
        <v>2735.3</v>
      </c>
      <c r="F526" s="119">
        <v>2735.3</v>
      </c>
    </row>
    <row r="527" spans="1:7" ht="48">
      <c r="A527" s="14" t="s">
        <v>330</v>
      </c>
      <c r="B527" s="86">
        <v>129</v>
      </c>
      <c r="C527" s="87" t="s">
        <v>180</v>
      </c>
      <c r="D527" s="134">
        <v>4163.07</v>
      </c>
      <c r="E527" s="134">
        <v>4165.07</v>
      </c>
      <c r="F527" s="134">
        <v>4165.07</v>
      </c>
    </row>
    <row r="528" spans="1:7" ht="24">
      <c r="A528" s="14" t="s">
        <v>330</v>
      </c>
      <c r="B528" s="17" t="s">
        <v>246</v>
      </c>
      <c r="C528" s="35" t="s">
        <v>655</v>
      </c>
      <c r="D528" s="134">
        <f>D529</f>
        <v>2</v>
      </c>
      <c r="E528" s="134">
        <f t="shared" ref="E528:F528" si="147">E529</f>
        <v>0</v>
      </c>
      <c r="F528" s="134">
        <f t="shared" si="147"/>
        <v>0</v>
      </c>
    </row>
    <row r="529" spans="1:6">
      <c r="A529" s="14" t="s">
        <v>330</v>
      </c>
      <c r="B529" s="8" t="s">
        <v>248</v>
      </c>
      <c r="C529" s="34" t="s">
        <v>652</v>
      </c>
      <c r="D529" s="134">
        <v>2</v>
      </c>
      <c r="E529" s="134">
        <v>0</v>
      </c>
      <c r="F529" s="134">
        <v>0</v>
      </c>
    </row>
    <row r="530" spans="1:6" ht="48">
      <c r="A530" s="7" t="s">
        <v>677</v>
      </c>
      <c r="B530" s="18"/>
      <c r="C530" s="155" t="s">
        <v>676</v>
      </c>
      <c r="D530" s="114">
        <f>D531+D533+D532</f>
        <v>1040.394</v>
      </c>
      <c r="E530" s="114">
        <f>E531+E533+E532</f>
        <v>1040.394</v>
      </c>
      <c r="F530" s="114">
        <f>F531+F533+F532</f>
        <v>1040.394</v>
      </c>
    </row>
    <row r="531" spans="1:6" ht="24">
      <c r="A531" s="7" t="s">
        <v>677</v>
      </c>
      <c r="B531" s="18" t="s">
        <v>551</v>
      </c>
      <c r="C531" s="36" t="s">
        <v>178</v>
      </c>
      <c r="D531" s="114">
        <v>634.07399999999996</v>
      </c>
      <c r="E531" s="114">
        <v>634.07399999999996</v>
      </c>
      <c r="F531" s="114">
        <v>634.07399999999996</v>
      </c>
    </row>
    <row r="532" spans="1:6" ht="36">
      <c r="A532" s="7" t="s">
        <v>677</v>
      </c>
      <c r="B532" s="18" t="s">
        <v>552</v>
      </c>
      <c r="C532" s="36" t="s">
        <v>179</v>
      </c>
      <c r="D532" s="114">
        <v>165</v>
      </c>
      <c r="E532" s="114">
        <v>165</v>
      </c>
      <c r="F532" s="114">
        <v>165</v>
      </c>
    </row>
    <row r="533" spans="1:6" ht="48">
      <c r="A533" s="7" t="s">
        <v>677</v>
      </c>
      <c r="B533" s="18">
        <v>129</v>
      </c>
      <c r="C533" s="36" t="s">
        <v>180</v>
      </c>
      <c r="D533" s="114">
        <v>241.32</v>
      </c>
      <c r="E533" s="114">
        <v>241.32</v>
      </c>
      <c r="F533" s="114">
        <v>241.32</v>
      </c>
    </row>
    <row r="534" spans="1:6">
      <c r="A534" s="50"/>
      <c r="B534" s="50"/>
      <c r="C534" s="50" t="s">
        <v>193</v>
      </c>
      <c r="D534" s="117">
        <f>D399+D15</f>
        <v>1542421.223</v>
      </c>
      <c r="E534" s="117">
        <f>E399+E15</f>
        <v>1461331.835</v>
      </c>
      <c r="F534" s="117">
        <f>F399+F15</f>
        <v>1446206.575</v>
      </c>
    </row>
    <row r="536" spans="1:6">
      <c r="D536" s="129"/>
      <c r="E536" s="129"/>
      <c r="F536" s="129"/>
    </row>
    <row r="537" spans="1:6">
      <c r="D537" s="129"/>
      <c r="E537" s="129"/>
      <c r="F537" s="129"/>
    </row>
    <row r="538" spans="1:6">
      <c r="D538" s="129"/>
      <c r="E538" s="127"/>
      <c r="F538" s="127"/>
    </row>
    <row r="539" spans="1:6">
      <c r="D539" s="129"/>
      <c r="E539" s="127"/>
      <c r="F539" s="127"/>
    </row>
    <row r="540" spans="1:6">
      <c r="D540" s="129"/>
      <c r="E540" s="127"/>
      <c r="F540" s="127"/>
    </row>
    <row r="541" spans="1:6">
      <c r="D541" s="129"/>
      <c r="E541" s="127"/>
      <c r="F541" s="127"/>
    </row>
    <row r="542" spans="1:6">
      <c r="D542" s="129"/>
      <c r="E542" s="127"/>
      <c r="F542" s="127"/>
    </row>
    <row r="543" spans="1:6">
      <c r="D543" s="129"/>
      <c r="E543" s="127"/>
      <c r="F543" s="127"/>
    </row>
  </sheetData>
  <mergeCells count="2">
    <mergeCell ref="A12:D12"/>
    <mergeCell ref="A11:F11"/>
  </mergeCells>
  <phoneticPr fontId="7" type="noConversion"/>
  <pageMargins left="0.47" right="0.21" top="0.33" bottom="0.24" header="0.26" footer="0.19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96"/>
  <sheetViews>
    <sheetView topLeftCell="A43" workbookViewId="0">
      <selection activeCell="K63" sqref="K63"/>
    </sheetView>
  </sheetViews>
  <sheetFormatPr defaultRowHeight="12.75"/>
  <cols>
    <col min="1" max="1" width="4.42578125" style="1" customWidth="1"/>
    <col min="2" max="2" width="5.140625" style="1" customWidth="1"/>
    <col min="3" max="3" width="52.5703125" style="1" customWidth="1"/>
    <col min="4" max="4" width="11.140625" style="1" customWidth="1"/>
    <col min="5" max="5" width="11.7109375" style="1" customWidth="1"/>
    <col min="6" max="6" width="11.42578125" style="1" customWidth="1"/>
    <col min="7" max="8" width="9.5703125" bestFit="1" customWidth="1"/>
  </cols>
  <sheetData>
    <row r="1" spans="1:6" ht="21.75" customHeight="1">
      <c r="A1" s="2"/>
      <c r="B1" s="183" t="s">
        <v>735</v>
      </c>
      <c r="C1" s="183"/>
      <c r="D1" s="183"/>
      <c r="E1" s="183"/>
    </row>
    <row r="2" spans="1:6" ht="42" customHeight="1">
      <c r="A2" s="11" t="s">
        <v>16</v>
      </c>
      <c r="B2" s="11" t="s">
        <v>17</v>
      </c>
      <c r="C2" s="10" t="s">
        <v>18</v>
      </c>
      <c r="D2" s="29" t="s">
        <v>357</v>
      </c>
      <c r="E2" s="156" t="s">
        <v>781</v>
      </c>
      <c r="F2" s="156" t="s">
        <v>734</v>
      </c>
    </row>
    <row r="3" spans="1:6">
      <c r="A3" s="7" t="s">
        <v>19</v>
      </c>
      <c r="B3" s="7" t="s">
        <v>20</v>
      </c>
      <c r="C3" s="16">
        <v>3</v>
      </c>
      <c r="D3" s="8">
        <v>4</v>
      </c>
      <c r="E3" s="16">
        <v>5</v>
      </c>
      <c r="F3" s="16">
        <v>6</v>
      </c>
    </row>
    <row r="4" spans="1:6">
      <c r="A4" s="12" t="s">
        <v>244</v>
      </c>
      <c r="B4" s="7"/>
      <c r="C4" s="33" t="s">
        <v>21</v>
      </c>
      <c r="D4" s="112">
        <f>SUM(D5:D13)</f>
        <v>99762.856</v>
      </c>
      <c r="E4" s="112">
        <f>SUM(E5:E13)</f>
        <v>89369.587</v>
      </c>
      <c r="F4" s="112">
        <f>F5+F6+F7+F9+F10+F11+F12+F13</f>
        <v>-10393.268999999997</v>
      </c>
    </row>
    <row r="5" spans="1:6" ht="24">
      <c r="A5" s="7" t="s">
        <v>244</v>
      </c>
      <c r="B5" s="7" t="s">
        <v>284</v>
      </c>
      <c r="C5" s="34" t="s">
        <v>129</v>
      </c>
      <c r="D5" s="136">
        <v>2118.739</v>
      </c>
      <c r="E5" s="136">
        <f>D5</f>
        <v>2118.739</v>
      </c>
      <c r="F5" s="136"/>
    </row>
    <row r="6" spans="1:6" ht="36">
      <c r="A6" s="7" t="s">
        <v>244</v>
      </c>
      <c r="B6" s="7" t="s">
        <v>310</v>
      </c>
      <c r="C6" s="34" t="s">
        <v>32</v>
      </c>
      <c r="D6" s="138">
        <v>2147.1669999999999</v>
      </c>
      <c r="E6" s="138">
        <v>2147.1669999999999</v>
      </c>
      <c r="F6" s="138"/>
    </row>
    <row r="7" spans="1:6" ht="36">
      <c r="A7" s="25" t="s">
        <v>244</v>
      </c>
      <c r="B7" s="25" t="s">
        <v>237</v>
      </c>
      <c r="C7" s="44" t="s">
        <v>53</v>
      </c>
      <c r="D7" s="138">
        <v>33075.599999999999</v>
      </c>
      <c r="E7" s="138">
        <f>D7+F7</f>
        <v>33075.256000000001</v>
      </c>
      <c r="F7" s="138">
        <f>F8</f>
        <v>-0.34399999999999997</v>
      </c>
    </row>
    <row r="8" spans="1:6">
      <c r="A8" s="25"/>
      <c r="B8" s="25"/>
      <c r="C8" s="162" t="s">
        <v>759</v>
      </c>
      <c r="D8" s="159"/>
      <c r="E8" s="159"/>
      <c r="F8" s="159">
        <v>-0.34399999999999997</v>
      </c>
    </row>
    <row r="9" spans="1:6">
      <c r="A9" s="25" t="s">
        <v>244</v>
      </c>
      <c r="B9" s="25" t="s">
        <v>26</v>
      </c>
      <c r="C9" s="34" t="s">
        <v>356</v>
      </c>
      <c r="D9" s="137">
        <v>20.8</v>
      </c>
      <c r="E9" s="137">
        <v>20.8</v>
      </c>
      <c r="F9" s="137"/>
    </row>
    <row r="10" spans="1:6" ht="36">
      <c r="A10" s="25" t="s">
        <v>244</v>
      </c>
      <c r="B10" s="25" t="s">
        <v>22</v>
      </c>
      <c r="C10" s="34" t="s">
        <v>33</v>
      </c>
      <c r="D10" s="138">
        <v>14032.299000000001</v>
      </c>
      <c r="E10" s="138">
        <v>14032.299000000001</v>
      </c>
      <c r="F10" s="137"/>
    </row>
    <row r="11" spans="1:6">
      <c r="A11" s="25" t="s">
        <v>244</v>
      </c>
      <c r="B11" s="25" t="s">
        <v>255</v>
      </c>
      <c r="C11" s="22" t="s">
        <v>340</v>
      </c>
      <c r="D11" s="138">
        <v>550</v>
      </c>
      <c r="E11" s="138">
        <v>550</v>
      </c>
      <c r="F11" s="137"/>
    </row>
    <row r="12" spans="1:6">
      <c r="A12" s="7" t="s">
        <v>244</v>
      </c>
      <c r="B12" s="7" t="s">
        <v>312</v>
      </c>
      <c r="C12" s="39" t="s">
        <v>288</v>
      </c>
      <c r="D12" s="136">
        <v>200</v>
      </c>
      <c r="E12" s="136">
        <v>200</v>
      </c>
      <c r="F12" s="137"/>
    </row>
    <row r="13" spans="1:6">
      <c r="A13" s="7" t="s">
        <v>244</v>
      </c>
      <c r="B13" s="7" t="s">
        <v>23</v>
      </c>
      <c r="C13" s="39" t="s">
        <v>24</v>
      </c>
      <c r="D13" s="136">
        <v>47618.250999999997</v>
      </c>
      <c r="E13" s="136">
        <f>D13+F13</f>
        <v>37225.326000000001</v>
      </c>
      <c r="F13" s="137">
        <f>SUM(F14:F21)</f>
        <v>-10392.924999999997</v>
      </c>
    </row>
    <row r="14" spans="1:6">
      <c r="A14" s="89"/>
      <c r="B14" s="89"/>
      <c r="C14" s="163" t="s">
        <v>784</v>
      </c>
      <c r="D14" s="159"/>
      <c r="E14" s="159"/>
      <c r="F14" s="160">
        <v>1797.9849999999999</v>
      </c>
    </row>
    <row r="15" spans="1:6">
      <c r="A15" s="89"/>
      <c r="B15" s="89"/>
      <c r="C15" s="158" t="s">
        <v>888</v>
      </c>
      <c r="D15" s="159"/>
      <c r="E15" s="159"/>
      <c r="F15" s="160">
        <v>-16564.3</v>
      </c>
    </row>
    <row r="16" spans="1:6">
      <c r="A16" s="89"/>
      <c r="B16" s="89"/>
      <c r="C16" s="163" t="s">
        <v>783</v>
      </c>
      <c r="D16" s="159"/>
      <c r="E16" s="159"/>
      <c r="F16" s="160">
        <v>1451.2</v>
      </c>
    </row>
    <row r="17" spans="1:6">
      <c r="A17" s="89"/>
      <c r="B17" s="89"/>
      <c r="C17" s="162" t="s">
        <v>759</v>
      </c>
      <c r="D17" s="159"/>
      <c r="E17" s="159"/>
      <c r="F17" s="160">
        <v>0.34399999999999997</v>
      </c>
    </row>
    <row r="18" spans="1:6">
      <c r="A18" s="89"/>
      <c r="B18" s="89"/>
      <c r="C18" s="163" t="s">
        <v>746</v>
      </c>
      <c r="D18" s="159"/>
      <c r="E18" s="159"/>
      <c r="F18" s="160">
        <v>115</v>
      </c>
    </row>
    <row r="19" spans="1:6">
      <c r="A19" s="89"/>
      <c r="B19" s="89"/>
      <c r="C19" s="162" t="s">
        <v>743</v>
      </c>
      <c r="D19" s="159"/>
      <c r="E19" s="159"/>
      <c r="F19" s="159">
        <v>252</v>
      </c>
    </row>
    <row r="20" spans="1:6">
      <c r="A20" s="89"/>
      <c r="B20" s="89"/>
      <c r="C20" s="163" t="s">
        <v>779</v>
      </c>
      <c r="D20" s="159"/>
      <c r="E20" s="159"/>
      <c r="F20" s="160">
        <v>2175.9850000000001</v>
      </c>
    </row>
    <row r="21" spans="1:6">
      <c r="A21" s="89"/>
      <c r="B21" s="89"/>
      <c r="C21" s="163" t="s">
        <v>742</v>
      </c>
      <c r="D21" s="159"/>
      <c r="E21" s="159"/>
      <c r="F21" s="160">
        <v>378.86099999999999</v>
      </c>
    </row>
    <row r="22" spans="1:6" ht="24">
      <c r="A22" s="45" t="s">
        <v>310</v>
      </c>
      <c r="B22" s="45" t="s">
        <v>238</v>
      </c>
      <c r="C22" s="46" t="s">
        <v>70</v>
      </c>
      <c r="D22" s="139">
        <f>D23+D24+D25</f>
        <v>6982.2889999999998</v>
      </c>
      <c r="E22" s="139">
        <f>E23+E24+E25</f>
        <v>6982.2889999999998</v>
      </c>
      <c r="F22" s="139">
        <f>F23+F24+F25</f>
        <v>0</v>
      </c>
    </row>
    <row r="23" spans="1:6">
      <c r="A23" s="25" t="s">
        <v>310</v>
      </c>
      <c r="B23" s="25" t="s">
        <v>237</v>
      </c>
      <c r="C23" s="34" t="s">
        <v>25</v>
      </c>
      <c r="D23" s="137">
        <v>3428.2</v>
      </c>
      <c r="E23" s="137">
        <v>3428.2</v>
      </c>
      <c r="F23" s="137"/>
    </row>
    <row r="24" spans="1:6" ht="24">
      <c r="A24" s="7" t="s">
        <v>310</v>
      </c>
      <c r="B24" s="7" t="s">
        <v>254</v>
      </c>
      <c r="C24" s="34" t="s">
        <v>55</v>
      </c>
      <c r="D24" s="136">
        <v>3418.0889999999999</v>
      </c>
      <c r="E24" s="136">
        <f>D24+F24</f>
        <v>3418.0889999999999</v>
      </c>
      <c r="F24" s="136"/>
    </row>
    <row r="25" spans="1:6" ht="24">
      <c r="A25" s="7" t="s">
        <v>310</v>
      </c>
      <c r="B25" s="7" t="s">
        <v>405</v>
      </c>
      <c r="C25" s="34" t="s">
        <v>691</v>
      </c>
      <c r="D25" s="136">
        <v>136</v>
      </c>
      <c r="E25" s="136">
        <v>136</v>
      </c>
      <c r="F25" s="136"/>
    </row>
    <row r="26" spans="1:6" s="1" customFormat="1">
      <c r="A26" s="12" t="s">
        <v>237</v>
      </c>
      <c r="B26" s="12" t="s">
        <v>238</v>
      </c>
      <c r="C26" s="33" t="s">
        <v>243</v>
      </c>
      <c r="D26" s="139">
        <f>SUM(D27:D34)</f>
        <v>121451.125</v>
      </c>
      <c r="E26" s="139">
        <f>SUM(E27:E34)</f>
        <v>123616.45</v>
      </c>
      <c r="F26" s="139">
        <f>F27+F29+F34</f>
        <v>2165.3249999999998</v>
      </c>
    </row>
    <row r="27" spans="1:6" s="1" customFormat="1">
      <c r="A27" s="7" t="s">
        <v>237</v>
      </c>
      <c r="B27" s="7" t="s">
        <v>244</v>
      </c>
      <c r="C27" s="39" t="s">
        <v>245</v>
      </c>
      <c r="D27" s="136">
        <v>420</v>
      </c>
      <c r="E27" s="136">
        <v>420</v>
      </c>
      <c r="F27" s="136"/>
    </row>
    <row r="28" spans="1:6">
      <c r="A28" s="7" t="s">
        <v>237</v>
      </c>
      <c r="B28" s="7" t="s">
        <v>250</v>
      </c>
      <c r="C28" s="39" t="s">
        <v>251</v>
      </c>
      <c r="D28" s="136">
        <v>1977.5</v>
      </c>
      <c r="E28" s="136">
        <v>1977.5</v>
      </c>
      <c r="F28" s="136"/>
    </row>
    <row r="29" spans="1:6">
      <c r="A29" s="7" t="s">
        <v>237</v>
      </c>
      <c r="B29" s="7" t="s">
        <v>254</v>
      </c>
      <c r="C29" s="39" t="s">
        <v>34</v>
      </c>
      <c r="D29" s="136">
        <v>117923.625</v>
      </c>
      <c r="E29" s="136">
        <f>D29+F29</f>
        <v>119588.95</v>
      </c>
      <c r="F29" s="137">
        <f>SUM(F30:F33)</f>
        <v>1665.325</v>
      </c>
    </row>
    <row r="30" spans="1:6">
      <c r="A30" s="7"/>
      <c r="B30" s="7"/>
      <c r="C30" s="158" t="s">
        <v>780</v>
      </c>
      <c r="D30" s="159"/>
      <c r="E30" s="159"/>
      <c r="F30" s="160">
        <v>95.4</v>
      </c>
    </row>
    <row r="31" spans="1:6">
      <c r="A31" s="7"/>
      <c r="B31" s="7"/>
      <c r="C31" s="158" t="s">
        <v>776</v>
      </c>
      <c r="D31" s="159"/>
      <c r="E31" s="159"/>
      <c r="F31" s="160">
        <v>1288.0999999999999</v>
      </c>
    </row>
    <row r="32" spans="1:6">
      <c r="A32" s="7"/>
      <c r="B32" s="7"/>
      <c r="C32" s="158" t="s">
        <v>774</v>
      </c>
      <c r="D32" s="159"/>
      <c r="E32" s="159"/>
      <c r="F32" s="160">
        <v>322.02499999999998</v>
      </c>
    </row>
    <row r="33" spans="1:8">
      <c r="A33" s="7"/>
      <c r="B33" s="7"/>
      <c r="C33" s="158" t="s">
        <v>773</v>
      </c>
      <c r="D33" s="159"/>
      <c r="E33" s="159"/>
      <c r="F33" s="160">
        <v>-40.200000000000003</v>
      </c>
    </row>
    <row r="34" spans="1:8">
      <c r="A34" s="7" t="s">
        <v>237</v>
      </c>
      <c r="B34" s="7" t="s">
        <v>337</v>
      </c>
      <c r="C34" s="39" t="s">
        <v>27</v>
      </c>
      <c r="D34" s="136">
        <v>1130</v>
      </c>
      <c r="E34" s="136">
        <f>D34+F34</f>
        <v>1630</v>
      </c>
      <c r="F34" s="137">
        <f>F35</f>
        <v>500</v>
      </c>
    </row>
    <row r="35" spans="1:8">
      <c r="A35" s="101"/>
      <c r="B35" s="101"/>
      <c r="C35" s="158" t="s">
        <v>737</v>
      </c>
      <c r="D35" s="159"/>
      <c r="E35" s="159"/>
      <c r="F35" s="160">
        <v>500</v>
      </c>
      <c r="G35" s="161"/>
    </row>
    <row r="36" spans="1:8">
      <c r="A36" s="12" t="s">
        <v>26</v>
      </c>
      <c r="B36" s="12" t="s">
        <v>238</v>
      </c>
      <c r="C36" s="38" t="s">
        <v>268</v>
      </c>
      <c r="D36" s="139">
        <f>D37+D38+D45+D43</f>
        <v>21935.992999999999</v>
      </c>
      <c r="E36" s="139">
        <f>E37+E38+E45+E43</f>
        <v>34088.837</v>
      </c>
      <c r="F36" s="139">
        <f>F37+F38+F45+F43</f>
        <v>12152.843999999999</v>
      </c>
    </row>
    <row r="37" spans="1:8">
      <c r="A37" s="7" t="s">
        <v>26</v>
      </c>
      <c r="B37" s="7" t="s">
        <v>244</v>
      </c>
      <c r="C37" s="34" t="s">
        <v>646</v>
      </c>
      <c r="D37" s="136">
        <v>431.99900000000002</v>
      </c>
      <c r="E37" s="136">
        <f>D37+F37</f>
        <v>431.99900000000002</v>
      </c>
      <c r="F37" s="136"/>
    </row>
    <row r="38" spans="1:8">
      <c r="A38" s="7" t="s">
        <v>26</v>
      </c>
      <c r="B38" s="7" t="s">
        <v>284</v>
      </c>
      <c r="C38" s="34" t="s">
        <v>282</v>
      </c>
      <c r="D38" s="136">
        <v>19446.21</v>
      </c>
      <c r="E38" s="136">
        <f>D38+F38</f>
        <v>30800.51</v>
      </c>
      <c r="F38" s="137">
        <f>SUM(F39:F42)</f>
        <v>11354.3</v>
      </c>
    </row>
    <row r="39" spans="1:8">
      <c r="A39" s="7"/>
      <c r="B39" s="7"/>
      <c r="C39" s="162" t="s">
        <v>759</v>
      </c>
      <c r="D39" s="136"/>
      <c r="E39" s="136"/>
      <c r="F39" s="137">
        <v>21.568000000000001</v>
      </c>
    </row>
    <row r="40" spans="1:8">
      <c r="A40" s="7"/>
      <c r="B40" s="101"/>
      <c r="C40" s="162" t="s">
        <v>738</v>
      </c>
      <c r="D40" s="159"/>
      <c r="E40" s="159"/>
      <c r="F40" s="160">
        <v>4407.62</v>
      </c>
    </row>
    <row r="41" spans="1:8">
      <c r="A41" s="7"/>
      <c r="B41" s="101"/>
      <c r="C41" s="162" t="s">
        <v>740</v>
      </c>
      <c r="D41" s="159"/>
      <c r="E41" s="159"/>
      <c r="F41" s="160">
        <v>5748.1120000000001</v>
      </c>
    </row>
    <row r="42" spans="1:8">
      <c r="A42" s="7"/>
      <c r="B42" s="101"/>
      <c r="C42" s="162" t="s">
        <v>741</v>
      </c>
      <c r="D42" s="159"/>
      <c r="E42" s="159"/>
      <c r="F42" s="160">
        <v>1177</v>
      </c>
    </row>
    <row r="43" spans="1:8">
      <c r="A43" s="7" t="s">
        <v>26</v>
      </c>
      <c r="B43" s="7" t="s">
        <v>310</v>
      </c>
      <c r="C43" s="34" t="s">
        <v>719</v>
      </c>
      <c r="D43" s="136">
        <v>1000</v>
      </c>
      <c r="E43" s="136">
        <f>D43+F43</f>
        <v>1690.1120000000001</v>
      </c>
      <c r="F43" s="137">
        <f>F44</f>
        <v>690.11199999999997</v>
      </c>
    </row>
    <row r="44" spans="1:8">
      <c r="A44" s="7"/>
      <c r="B44" s="7"/>
      <c r="C44" s="158" t="s">
        <v>748</v>
      </c>
      <c r="D44" s="159"/>
      <c r="E44" s="159"/>
      <c r="F44" s="159">
        <v>690.11199999999997</v>
      </c>
    </row>
    <row r="45" spans="1:8" ht="15.75" customHeight="1">
      <c r="A45" s="7" t="s">
        <v>26</v>
      </c>
      <c r="B45" s="7" t="s">
        <v>26</v>
      </c>
      <c r="C45" s="34" t="s">
        <v>687</v>
      </c>
      <c r="D45" s="136">
        <v>1057.7840000000001</v>
      </c>
      <c r="E45" s="136">
        <f>D45+F45</f>
        <v>1166.2160000000001</v>
      </c>
      <c r="F45" s="136">
        <f>SUM(F46:F47)</f>
        <v>108.432</v>
      </c>
    </row>
    <row r="46" spans="1:8" ht="15.75" customHeight="1">
      <c r="A46" s="7"/>
      <c r="B46" s="7"/>
      <c r="C46" s="162" t="s">
        <v>759</v>
      </c>
      <c r="D46" s="136"/>
      <c r="E46" s="136"/>
      <c r="F46" s="136">
        <v>-21.568000000000001</v>
      </c>
    </row>
    <row r="47" spans="1:8">
      <c r="A47" s="101"/>
      <c r="B47" s="101"/>
      <c r="C47" s="162" t="s">
        <v>739</v>
      </c>
      <c r="D47" s="159"/>
      <c r="E47" s="159"/>
      <c r="F47" s="159">
        <v>130</v>
      </c>
    </row>
    <row r="48" spans="1:8">
      <c r="A48" s="26" t="s">
        <v>255</v>
      </c>
      <c r="B48" s="26" t="s">
        <v>238</v>
      </c>
      <c r="C48" s="33" t="s">
        <v>283</v>
      </c>
      <c r="D48" s="139">
        <f>D49+D54+D66+D67+D64+D61</f>
        <v>1157021.5059999998</v>
      </c>
      <c r="E48" s="139">
        <f>E49+E54+E66+E67+E64+E61</f>
        <v>1180335.8090000001</v>
      </c>
      <c r="F48" s="139">
        <f>F49+F54+F66+F67+F64+F61</f>
        <v>23314.303</v>
      </c>
      <c r="H48" s="110"/>
    </row>
    <row r="49" spans="1:6">
      <c r="A49" s="7" t="s">
        <v>255</v>
      </c>
      <c r="B49" s="7" t="s">
        <v>244</v>
      </c>
      <c r="C49" s="39" t="s">
        <v>382</v>
      </c>
      <c r="D49" s="136">
        <v>442605.8</v>
      </c>
      <c r="E49" s="136">
        <f>D49+F49</f>
        <v>442663.04099999997</v>
      </c>
      <c r="F49" s="137">
        <f>SUM(F50:F53)</f>
        <v>57.241</v>
      </c>
    </row>
    <row r="50" spans="1:6">
      <c r="A50" s="7"/>
      <c r="B50" s="7"/>
      <c r="C50" s="158" t="s">
        <v>750</v>
      </c>
      <c r="D50" s="136"/>
      <c r="E50" s="136"/>
      <c r="F50" s="160">
        <v>44.7</v>
      </c>
    </row>
    <row r="51" spans="1:6">
      <c r="A51" s="7"/>
      <c r="B51" s="7"/>
      <c r="C51" s="158" t="s">
        <v>754</v>
      </c>
      <c r="D51" s="159"/>
      <c r="E51" s="159"/>
      <c r="F51" s="159">
        <v>-451.2</v>
      </c>
    </row>
    <row r="52" spans="1:6">
      <c r="A52" s="7"/>
      <c r="B52" s="7"/>
      <c r="C52" s="158" t="s">
        <v>753</v>
      </c>
      <c r="D52" s="159"/>
      <c r="E52" s="159"/>
      <c r="F52" s="159">
        <v>440.041</v>
      </c>
    </row>
    <row r="53" spans="1:6">
      <c r="A53" s="7"/>
      <c r="B53" s="7"/>
      <c r="C53" s="158" t="s">
        <v>752</v>
      </c>
      <c r="D53" s="136"/>
      <c r="E53" s="136"/>
      <c r="F53" s="137">
        <v>23.7</v>
      </c>
    </row>
    <row r="54" spans="1:6">
      <c r="A54" s="7" t="s">
        <v>255</v>
      </c>
      <c r="B54" s="7" t="s">
        <v>284</v>
      </c>
      <c r="C54" s="39" t="s">
        <v>285</v>
      </c>
      <c r="D54" s="136">
        <v>560876.46799999999</v>
      </c>
      <c r="E54" s="136">
        <f>D54+F54</f>
        <v>569472.51199999999</v>
      </c>
      <c r="F54" s="136">
        <f>SUM(F55:F60)</f>
        <v>8596.0439999999999</v>
      </c>
    </row>
    <row r="55" spans="1:6">
      <c r="A55" s="7"/>
      <c r="B55" s="7"/>
      <c r="C55" s="158" t="s">
        <v>750</v>
      </c>
      <c r="D55" s="159"/>
      <c r="E55" s="159"/>
      <c r="F55" s="159">
        <v>180</v>
      </c>
    </row>
    <row r="56" spans="1:6">
      <c r="A56" s="7"/>
      <c r="B56" s="7"/>
      <c r="C56" s="158" t="s">
        <v>775</v>
      </c>
      <c r="D56" s="159"/>
      <c r="E56" s="159"/>
      <c r="F56" s="159">
        <v>240</v>
      </c>
    </row>
    <row r="57" spans="1:6">
      <c r="A57" s="7"/>
      <c r="B57" s="7"/>
      <c r="C57" s="158" t="s">
        <v>751</v>
      </c>
      <c r="D57" s="159"/>
      <c r="E57" s="159"/>
      <c r="F57" s="159">
        <v>7412.7489999999998</v>
      </c>
    </row>
    <row r="58" spans="1:6">
      <c r="A58" s="7"/>
      <c r="B58" s="7"/>
      <c r="C58" s="158" t="s">
        <v>752</v>
      </c>
      <c r="D58" s="159"/>
      <c r="E58" s="159"/>
      <c r="F58" s="159">
        <v>13.295</v>
      </c>
    </row>
    <row r="59" spans="1:6">
      <c r="A59" s="7"/>
      <c r="B59" s="7"/>
      <c r="C59" s="158" t="s">
        <v>754</v>
      </c>
      <c r="D59" s="159"/>
      <c r="E59" s="159"/>
      <c r="F59" s="159">
        <v>-1000</v>
      </c>
    </row>
    <row r="60" spans="1:6">
      <c r="A60" s="7"/>
      <c r="B60" s="7"/>
      <c r="C60" s="158" t="s">
        <v>753</v>
      </c>
      <c r="D60" s="159"/>
      <c r="E60" s="159"/>
      <c r="F60" s="159">
        <v>1750</v>
      </c>
    </row>
    <row r="61" spans="1:6">
      <c r="A61" s="7" t="s">
        <v>255</v>
      </c>
      <c r="B61" s="7" t="s">
        <v>310</v>
      </c>
      <c r="C61" s="39" t="s">
        <v>338</v>
      </c>
      <c r="D61" s="136">
        <v>123687.9</v>
      </c>
      <c r="E61" s="136">
        <f>D61+F61</f>
        <v>121953.298</v>
      </c>
      <c r="F61" s="136">
        <f>SUM(F62:F63)</f>
        <v>-1734.6019999999999</v>
      </c>
    </row>
    <row r="62" spans="1:6">
      <c r="A62" s="7"/>
      <c r="B62" s="7"/>
      <c r="C62" s="158" t="s">
        <v>747</v>
      </c>
      <c r="D62" s="159"/>
      <c r="E62" s="159"/>
      <c r="F62" s="159">
        <v>539.99300000000005</v>
      </c>
    </row>
    <row r="63" spans="1:6">
      <c r="A63" s="7"/>
      <c r="B63" s="7"/>
      <c r="C63" s="162" t="s">
        <v>760</v>
      </c>
      <c r="D63" s="136"/>
      <c r="E63" s="136"/>
      <c r="F63" s="136">
        <v>-2274.5949999999998</v>
      </c>
    </row>
    <row r="64" spans="1:6" ht="24">
      <c r="A64" s="7" t="s">
        <v>255</v>
      </c>
      <c r="B64" s="7" t="s">
        <v>26</v>
      </c>
      <c r="C64" s="34" t="s">
        <v>35</v>
      </c>
      <c r="D64" s="136">
        <v>231</v>
      </c>
      <c r="E64" s="136">
        <f>D64+F64</f>
        <v>262.32</v>
      </c>
      <c r="F64" s="136">
        <f>F65</f>
        <v>31.32</v>
      </c>
    </row>
    <row r="65" spans="1:6">
      <c r="A65" s="7"/>
      <c r="B65" s="7"/>
      <c r="C65" s="162" t="s">
        <v>749</v>
      </c>
      <c r="D65" s="159"/>
      <c r="E65" s="159"/>
      <c r="F65" s="159">
        <v>31.32</v>
      </c>
    </row>
    <row r="66" spans="1:6">
      <c r="A66" s="7" t="s">
        <v>255</v>
      </c>
      <c r="B66" s="7" t="s">
        <v>255</v>
      </c>
      <c r="C66" s="39" t="s">
        <v>300</v>
      </c>
      <c r="D66" s="136">
        <v>15930.288</v>
      </c>
      <c r="E66" s="136">
        <v>15930.288</v>
      </c>
      <c r="F66" s="137"/>
    </row>
    <row r="67" spans="1:6">
      <c r="A67" s="7" t="s">
        <v>255</v>
      </c>
      <c r="B67" s="7" t="s">
        <v>254</v>
      </c>
      <c r="C67" s="39" t="s">
        <v>788</v>
      </c>
      <c r="D67" s="136">
        <v>13690.05</v>
      </c>
      <c r="E67" s="136">
        <f>D67+F67</f>
        <v>30054.35</v>
      </c>
      <c r="F67" s="137">
        <f>F68+F69</f>
        <v>16364.3</v>
      </c>
    </row>
    <row r="68" spans="1:6">
      <c r="A68" s="7"/>
      <c r="B68" s="7"/>
      <c r="C68" s="158" t="s">
        <v>889</v>
      </c>
      <c r="D68" s="159"/>
      <c r="E68" s="159"/>
      <c r="F68" s="160">
        <v>16564.3</v>
      </c>
    </row>
    <row r="69" spans="1:6">
      <c r="A69" s="7"/>
      <c r="B69" s="7"/>
      <c r="C69" s="158" t="s">
        <v>882</v>
      </c>
      <c r="D69" s="159"/>
      <c r="E69" s="159"/>
      <c r="F69" s="160">
        <v>-200</v>
      </c>
    </row>
    <row r="70" spans="1:6">
      <c r="A70" s="26" t="s">
        <v>250</v>
      </c>
      <c r="B70" s="26" t="s">
        <v>238</v>
      </c>
      <c r="C70" s="33" t="s">
        <v>36</v>
      </c>
      <c r="D70" s="139">
        <f>D71</f>
        <v>48300.5</v>
      </c>
      <c r="E70" s="139">
        <f>E71</f>
        <v>50000.5</v>
      </c>
      <c r="F70" s="139">
        <f>F71</f>
        <v>1700</v>
      </c>
    </row>
    <row r="71" spans="1:6">
      <c r="A71" s="7" t="s">
        <v>250</v>
      </c>
      <c r="B71" s="7" t="s">
        <v>244</v>
      </c>
      <c r="C71" s="39" t="s">
        <v>294</v>
      </c>
      <c r="D71" s="136">
        <v>48300.5</v>
      </c>
      <c r="E71" s="136">
        <f>D71+F71</f>
        <v>50000.5</v>
      </c>
      <c r="F71" s="136">
        <f>F72+F74+F73</f>
        <v>1700</v>
      </c>
    </row>
    <row r="72" spans="1:6">
      <c r="A72" s="7"/>
      <c r="B72" s="7"/>
      <c r="C72" s="158" t="s">
        <v>744</v>
      </c>
      <c r="D72" s="159"/>
      <c r="E72" s="159"/>
      <c r="F72" s="159">
        <v>500</v>
      </c>
    </row>
    <row r="73" spans="1:6">
      <c r="A73" s="7"/>
      <c r="B73" s="7"/>
      <c r="C73" s="158" t="s">
        <v>787</v>
      </c>
      <c r="D73" s="159"/>
      <c r="E73" s="159"/>
      <c r="F73" s="159">
        <v>200</v>
      </c>
    </row>
    <row r="74" spans="1:6">
      <c r="A74" s="7"/>
      <c r="B74" s="7"/>
      <c r="C74" s="158" t="s">
        <v>745</v>
      </c>
      <c r="D74" s="159"/>
      <c r="E74" s="159"/>
      <c r="F74" s="159">
        <v>1000</v>
      </c>
    </row>
    <row r="75" spans="1:6">
      <c r="A75" s="12">
        <v>10</v>
      </c>
      <c r="B75" s="12" t="s">
        <v>238</v>
      </c>
      <c r="C75" s="33" t="s">
        <v>308</v>
      </c>
      <c r="D75" s="139">
        <f>SUM(D76:D79)+D80</f>
        <v>45178.705000000002</v>
      </c>
      <c r="E75" s="139">
        <f>SUM(E76:E79)+E80</f>
        <v>46173.604999999996</v>
      </c>
      <c r="F75" s="139">
        <f>F77</f>
        <v>994.9</v>
      </c>
    </row>
    <row r="76" spans="1:6">
      <c r="A76" s="7">
        <v>10</v>
      </c>
      <c r="B76" s="7" t="s">
        <v>244</v>
      </c>
      <c r="C76" s="39" t="s">
        <v>28</v>
      </c>
      <c r="D76" s="136">
        <v>4870</v>
      </c>
      <c r="E76" s="136">
        <v>4870</v>
      </c>
      <c r="F76" s="137"/>
    </row>
    <row r="77" spans="1:6">
      <c r="A77" s="7">
        <v>10</v>
      </c>
      <c r="B77" s="7" t="s">
        <v>310</v>
      </c>
      <c r="C77" s="39" t="s">
        <v>311</v>
      </c>
      <c r="D77" s="136">
        <v>16110.205</v>
      </c>
      <c r="E77" s="136">
        <f>D77+F77</f>
        <v>17105.105</v>
      </c>
      <c r="F77" s="137">
        <f>F78</f>
        <v>994.9</v>
      </c>
    </row>
    <row r="78" spans="1:6">
      <c r="A78" s="7"/>
      <c r="B78" s="7"/>
      <c r="C78" s="158" t="s">
        <v>777</v>
      </c>
      <c r="D78" s="159"/>
      <c r="E78" s="159"/>
      <c r="F78" s="160">
        <v>994.9</v>
      </c>
    </row>
    <row r="79" spans="1:6">
      <c r="A79" s="7" t="s">
        <v>309</v>
      </c>
      <c r="B79" s="7" t="s">
        <v>237</v>
      </c>
      <c r="C79" s="39" t="s">
        <v>29</v>
      </c>
      <c r="D79" s="136">
        <v>23903.5</v>
      </c>
      <c r="E79" s="136">
        <v>23903.5</v>
      </c>
      <c r="F79" s="137"/>
    </row>
    <row r="80" spans="1:6">
      <c r="A80" s="7" t="s">
        <v>309</v>
      </c>
      <c r="B80" s="7" t="s">
        <v>22</v>
      </c>
      <c r="C80" s="34" t="s">
        <v>697</v>
      </c>
      <c r="D80" s="136">
        <v>295</v>
      </c>
      <c r="E80" s="136">
        <v>295</v>
      </c>
      <c r="F80" s="137"/>
    </row>
    <row r="81" spans="1:7">
      <c r="A81" s="12" t="s">
        <v>312</v>
      </c>
      <c r="B81" s="12" t="s">
        <v>238</v>
      </c>
      <c r="C81" s="33" t="s">
        <v>313</v>
      </c>
      <c r="D81" s="139">
        <f>D82</f>
        <v>3000</v>
      </c>
      <c r="E81" s="139">
        <f>E82+E84</f>
        <v>5874.5949999999993</v>
      </c>
      <c r="F81" s="139">
        <f>F82+F84</f>
        <v>2874.5949999999998</v>
      </c>
    </row>
    <row r="82" spans="1:7">
      <c r="A82" s="7" t="s">
        <v>312</v>
      </c>
      <c r="B82" s="7" t="s">
        <v>284</v>
      </c>
      <c r="C82" s="39" t="s">
        <v>314</v>
      </c>
      <c r="D82" s="136">
        <v>3000</v>
      </c>
      <c r="E82" s="136">
        <f>D82+F82</f>
        <v>3600</v>
      </c>
      <c r="F82" s="137">
        <f>F83</f>
        <v>600</v>
      </c>
    </row>
    <row r="83" spans="1:7">
      <c r="A83" s="7"/>
      <c r="B83" s="7"/>
      <c r="C83" s="158" t="s">
        <v>772</v>
      </c>
      <c r="D83" s="159"/>
      <c r="E83" s="159"/>
      <c r="F83" s="160">
        <v>600</v>
      </c>
    </row>
    <row r="84" spans="1:7">
      <c r="A84" s="7" t="s">
        <v>312</v>
      </c>
      <c r="B84" s="7" t="s">
        <v>310</v>
      </c>
      <c r="C84" s="39" t="s">
        <v>756</v>
      </c>
      <c r="D84" s="136"/>
      <c r="E84" s="136">
        <f>F84</f>
        <v>2274.5949999999998</v>
      </c>
      <c r="F84" s="137">
        <f>F85</f>
        <v>2274.5949999999998</v>
      </c>
    </row>
    <row r="85" spans="1:7">
      <c r="A85" s="7"/>
      <c r="B85" s="7"/>
      <c r="C85" s="162" t="s">
        <v>761</v>
      </c>
      <c r="D85" s="159"/>
      <c r="E85" s="159"/>
      <c r="F85" s="160">
        <v>2274.5949999999998</v>
      </c>
    </row>
    <row r="86" spans="1:7">
      <c r="A86" s="12" t="s">
        <v>337</v>
      </c>
      <c r="B86" s="12" t="s">
        <v>238</v>
      </c>
      <c r="C86" s="33" t="s">
        <v>372</v>
      </c>
      <c r="D86" s="139">
        <f>D87</f>
        <v>1881.4</v>
      </c>
      <c r="E86" s="139">
        <f>E87</f>
        <v>1905</v>
      </c>
      <c r="F86" s="140">
        <f>F87</f>
        <v>23.6</v>
      </c>
    </row>
    <row r="87" spans="1:7">
      <c r="A87" s="7" t="s">
        <v>337</v>
      </c>
      <c r="B87" s="7" t="s">
        <v>237</v>
      </c>
      <c r="C87" s="39" t="s">
        <v>778</v>
      </c>
      <c r="D87" s="136">
        <v>1881.4</v>
      </c>
      <c r="E87" s="136">
        <f>D87+F87</f>
        <v>1905</v>
      </c>
      <c r="F87" s="137">
        <v>23.6</v>
      </c>
    </row>
    <row r="88" spans="1:7">
      <c r="A88" s="11" t="s">
        <v>23</v>
      </c>
      <c r="B88" s="11" t="s">
        <v>238</v>
      </c>
      <c r="C88" s="38" t="s">
        <v>195</v>
      </c>
      <c r="D88" s="139">
        <f>D89</f>
        <v>44.551000000000002</v>
      </c>
      <c r="E88" s="139">
        <f>E89</f>
        <v>44.551000000000002</v>
      </c>
      <c r="F88" s="139">
        <f>F89</f>
        <v>0</v>
      </c>
    </row>
    <row r="89" spans="1:7" ht="16.5" customHeight="1">
      <c r="A89" s="8" t="s">
        <v>23</v>
      </c>
      <c r="B89" s="8" t="s">
        <v>244</v>
      </c>
      <c r="C89" s="34" t="s">
        <v>782</v>
      </c>
      <c r="D89" s="114">
        <v>44.551000000000002</v>
      </c>
      <c r="E89" s="114">
        <v>44.551000000000002</v>
      </c>
      <c r="F89" s="114"/>
    </row>
    <row r="90" spans="1:7" ht="24">
      <c r="A90" s="12" t="s">
        <v>405</v>
      </c>
      <c r="B90" s="12" t="s">
        <v>238</v>
      </c>
      <c r="C90" s="38" t="s">
        <v>404</v>
      </c>
      <c r="D90" s="112">
        <f>D91</f>
        <v>30</v>
      </c>
      <c r="E90" s="112">
        <f>E91</f>
        <v>4030</v>
      </c>
      <c r="F90" s="112">
        <f>F91</f>
        <v>4000</v>
      </c>
    </row>
    <row r="91" spans="1:7">
      <c r="A91" s="7" t="s">
        <v>405</v>
      </c>
      <c r="B91" s="7" t="s">
        <v>310</v>
      </c>
      <c r="C91" s="34" t="s">
        <v>406</v>
      </c>
      <c r="D91" s="114">
        <v>30</v>
      </c>
      <c r="E91" s="114">
        <f>D91+F91</f>
        <v>4030</v>
      </c>
      <c r="F91" s="114">
        <f>F92</f>
        <v>4000</v>
      </c>
    </row>
    <row r="92" spans="1:7" ht="13.5" thickBot="1">
      <c r="A92" s="14"/>
      <c r="B92" s="14"/>
      <c r="C92" s="164" t="s">
        <v>755</v>
      </c>
      <c r="D92" s="165"/>
      <c r="E92" s="165"/>
      <c r="F92" s="165">
        <v>4000</v>
      </c>
    </row>
    <row r="93" spans="1:7" ht="13.5" thickBot="1">
      <c r="A93" s="27"/>
      <c r="B93" s="28"/>
      <c r="C93" s="24" t="s">
        <v>232</v>
      </c>
      <c r="D93" s="111">
        <f>D4+D22+D26+D36+D48+D70+D75+D81+D86+D88+D90</f>
        <v>1505588.9249999998</v>
      </c>
      <c r="E93" s="111">
        <f>E4+E22+E26+E36+E48+E70+E75+E81+E86+E88+E90</f>
        <v>1542421.223</v>
      </c>
      <c r="F93" s="166">
        <f>F4+F22+F26+F36+F48+F70+F75+F81+F86+F88+F90</f>
        <v>36832.298000000003</v>
      </c>
      <c r="G93" s="167"/>
    </row>
    <row r="94" spans="1:7">
      <c r="D94" s="2"/>
      <c r="E94" s="2"/>
      <c r="F94" s="127"/>
    </row>
    <row r="95" spans="1:7">
      <c r="D95" s="129"/>
      <c r="E95" s="129"/>
      <c r="F95" s="129"/>
    </row>
    <row r="96" spans="1:7">
      <c r="D96" s="130"/>
      <c r="E96" s="130"/>
      <c r="F96" s="130"/>
    </row>
  </sheetData>
  <mergeCells count="1">
    <mergeCell ref="B1:E1"/>
  </mergeCells>
  <pageMargins left="0.47" right="0.31" top="0.26" bottom="0.21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5"/>
  <sheetViews>
    <sheetView tabSelected="1" workbookViewId="0">
      <selection activeCell="E2" sqref="E2:E3"/>
    </sheetView>
  </sheetViews>
  <sheetFormatPr defaultRowHeight="12.75"/>
  <cols>
    <col min="1" max="1" width="4.42578125" style="1" customWidth="1"/>
    <col min="2" max="2" width="16.7109375" style="1" customWidth="1"/>
    <col min="3" max="3" width="25.7109375" style="1" customWidth="1"/>
    <col min="4" max="4" width="12.85546875" style="1" customWidth="1"/>
    <col min="5" max="5" width="36.42578125" style="1" customWidth="1"/>
    <col min="6" max="6" width="7.85546875" style="1" customWidth="1"/>
    <col min="7" max="7" width="11.140625" style="1" customWidth="1"/>
    <col min="8" max="8" width="8.28515625" style="1" customWidth="1"/>
    <col min="10" max="10" width="9.5703125" bestFit="1" customWidth="1"/>
  </cols>
  <sheetData>
    <row r="1" spans="1:5">
      <c r="E1" s="9" t="s">
        <v>885</v>
      </c>
    </row>
    <row r="2" spans="1:5">
      <c r="E2" s="90" t="s">
        <v>226</v>
      </c>
    </row>
    <row r="3" spans="1:5">
      <c r="E3" s="9" t="s">
        <v>890</v>
      </c>
    </row>
    <row r="5" spans="1:5" ht="18.75">
      <c r="B5" s="182"/>
    </row>
    <row r="6" spans="1:5" ht="15.75">
      <c r="A6" s="168"/>
      <c r="B6"/>
      <c r="C6" s="168" t="s">
        <v>877</v>
      </c>
      <c r="D6"/>
      <c r="E6"/>
    </row>
    <row r="7" spans="1:5" ht="15.75">
      <c r="A7" s="168"/>
      <c r="B7"/>
      <c r="C7" s="168" t="s">
        <v>878</v>
      </c>
      <c r="D7"/>
      <c r="E7"/>
    </row>
    <row r="8" spans="1:5" ht="13.5" thickBot="1">
      <c r="A8" s="169"/>
      <c r="B8"/>
      <c r="C8"/>
      <c r="D8"/>
      <c r="E8"/>
    </row>
    <row r="9" spans="1:5" ht="42.75">
      <c r="A9" s="170" t="s">
        <v>790</v>
      </c>
      <c r="B9" s="171" t="s">
        <v>791</v>
      </c>
      <c r="C9" s="171" t="s">
        <v>792</v>
      </c>
      <c r="D9" s="171" t="s">
        <v>793</v>
      </c>
      <c r="E9" s="172" t="s">
        <v>794</v>
      </c>
    </row>
    <row r="10" spans="1:5" ht="15.75">
      <c r="A10" s="201">
        <v>1</v>
      </c>
      <c r="B10" s="196" t="s">
        <v>849</v>
      </c>
      <c r="C10" s="178" t="s">
        <v>850</v>
      </c>
      <c r="D10" s="179">
        <v>116</v>
      </c>
      <c r="E10" s="177" t="s">
        <v>806</v>
      </c>
    </row>
    <row r="11" spans="1:5" ht="31.5">
      <c r="A11" s="200"/>
      <c r="B11" s="197"/>
      <c r="C11" s="173" t="s">
        <v>795</v>
      </c>
      <c r="D11" s="175">
        <v>28.85</v>
      </c>
      <c r="E11" s="177" t="s">
        <v>807</v>
      </c>
    </row>
    <row r="12" spans="1:5" ht="63">
      <c r="A12" s="200"/>
      <c r="B12" s="197"/>
      <c r="C12" s="176" t="s">
        <v>858</v>
      </c>
      <c r="D12" s="175">
        <v>55.15</v>
      </c>
      <c r="E12" s="173" t="s">
        <v>808</v>
      </c>
    </row>
    <row r="13" spans="1:5" ht="31.5">
      <c r="A13" s="193">
        <v>2</v>
      </c>
      <c r="B13" s="196" t="s">
        <v>874</v>
      </c>
      <c r="C13" s="173" t="s">
        <v>859</v>
      </c>
      <c r="D13" s="175">
        <v>60</v>
      </c>
      <c r="E13" s="173" t="s">
        <v>881</v>
      </c>
    </row>
    <row r="14" spans="1:5" ht="31.5">
      <c r="A14" s="193"/>
      <c r="B14" s="196"/>
      <c r="C14" s="173" t="s">
        <v>879</v>
      </c>
      <c r="D14" s="175">
        <v>40</v>
      </c>
      <c r="E14" s="173" t="s">
        <v>880</v>
      </c>
    </row>
    <row r="15" spans="1:5" ht="31.5">
      <c r="A15" s="200"/>
      <c r="B15" s="197"/>
      <c r="C15" s="173" t="s">
        <v>851</v>
      </c>
      <c r="D15" s="175">
        <v>40</v>
      </c>
      <c r="E15" s="177" t="s">
        <v>810</v>
      </c>
    </row>
    <row r="16" spans="1:5" ht="31.5">
      <c r="A16" s="200"/>
      <c r="B16" s="197"/>
      <c r="C16" s="173" t="s">
        <v>852</v>
      </c>
      <c r="D16" s="175">
        <v>60</v>
      </c>
      <c r="E16" s="177" t="s">
        <v>811</v>
      </c>
    </row>
    <row r="17" spans="1:5" ht="94.5">
      <c r="A17" s="178">
        <v>3</v>
      </c>
      <c r="B17" s="173" t="s">
        <v>812</v>
      </c>
      <c r="C17" s="173" t="s">
        <v>853</v>
      </c>
      <c r="D17" s="175">
        <v>200</v>
      </c>
      <c r="E17" s="173" t="s">
        <v>854</v>
      </c>
    </row>
    <row r="18" spans="1:5" ht="31.5">
      <c r="A18" s="178">
        <v>4</v>
      </c>
      <c r="B18" s="173" t="s">
        <v>813</v>
      </c>
      <c r="C18" s="173" t="s">
        <v>804</v>
      </c>
      <c r="D18" s="175">
        <v>200</v>
      </c>
      <c r="E18" s="173" t="s">
        <v>814</v>
      </c>
    </row>
    <row r="19" spans="1:5" ht="31.5">
      <c r="A19" s="178">
        <v>5</v>
      </c>
      <c r="B19" s="173" t="s">
        <v>815</v>
      </c>
      <c r="C19" s="173" t="s">
        <v>855</v>
      </c>
      <c r="D19" s="175">
        <v>200</v>
      </c>
      <c r="E19" s="173" t="s">
        <v>816</v>
      </c>
    </row>
    <row r="20" spans="1:5" ht="31.5">
      <c r="A20" s="193">
        <v>6</v>
      </c>
      <c r="B20" s="196" t="s">
        <v>817</v>
      </c>
      <c r="C20" s="173" t="s">
        <v>796</v>
      </c>
      <c r="D20" s="175">
        <v>80</v>
      </c>
      <c r="E20" s="173" t="s">
        <v>818</v>
      </c>
    </row>
    <row r="21" spans="1:5" ht="31.5">
      <c r="A21" s="193"/>
      <c r="B21" s="196"/>
      <c r="C21" s="173" t="s">
        <v>797</v>
      </c>
      <c r="D21" s="175">
        <v>60</v>
      </c>
      <c r="E21" s="177" t="s">
        <v>820</v>
      </c>
    </row>
    <row r="22" spans="1:5" ht="31.5">
      <c r="A22" s="193"/>
      <c r="B22" s="196"/>
      <c r="C22" s="173" t="s">
        <v>798</v>
      </c>
      <c r="D22" s="175">
        <v>60</v>
      </c>
      <c r="E22" s="173" t="s">
        <v>819</v>
      </c>
    </row>
    <row r="23" spans="1:5" ht="47.25">
      <c r="A23" s="178">
        <v>7</v>
      </c>
      <c r="B23" s="173" t="s">
        <v>821</v>
      </c>
      <c r="C23" s="173" t="s">
        <v>856</v>
      </c>
      <c r="D23" s="175">
        <v>200</v>
      </c>
      <c r="E23" s="173" t="s">
        <v>822</v>
      </c>
    </row>
    <row r="24" spans="1:5" ht="31.5">
      <c r="A24" s="178">
        <v>8</v>
      </c>
      <c r="B24" s="173" t="s">
        <v>823</v>
      </c>
      <c r="C24" s="173" t="s">
        <v>799</v>
      </c>
      <c r="D24" s="175">
        <v>200</v>
      </c>
      <c r="E24" s="173" t="s">
        <v>824</v>
      </c>
    </row>
    <row r="25" spans="1:5" ht="31.5">
      <c r="A25" s="178">
        <v>9</v>
      </c>
      <c r="B25" s="173" t="s">
        <v>825</v>
      </c>
      <c r="C25" s="173" t="s">
        <v>857</v>
      </c>
      <c r="D25" s="175">
        <v>200</v>
      </c>
      <c r="E25" s="173" t="s">
        <v>826</v>
      </c>
    </row>
    <row r="26" spans="1:5" ht="15.75">
      <c r="A26" s="193">
        <v>10</v>
      </c>
      <c r="B26" s="196" t="s">
        <v>827</v>
      </c>
      <c r="C26" s="173" t="s">
        <v>802</v>
      </c>
      <c r="D26" s="175">
        <v>100</v>
      </c>
      <c r="E26" s="173" t="s">
        <v>829</v>
      </c>
    </row>
    <row r="27" spans="1:5" ht="31.5">
      <c r="A27" s="194"/>
      <c r="B27" s="199"/>
      <c r="C27" s="173" t="s">
        <v>800</v>
      </c>
      <c r="D27" s="175">
        <v>100</v>
      </c>
      <c r="E27" s="173" t="s">
        <v>828</v>
      </c>
    </row>
    <row r="28" spans="1:5" ht="47.25">
      <c r="A28" s="178">
        <v>11</v>
      </c>
      <c r="B28" s="173" t="s">
        <v>830</v>
      </c>
      <c r="C28" s="173" t="s">
        <v>860</v>
      </c>
      <c r="D28" s="175">
        <v>200</v>
      </c>
      <c r="E28" s="173" t="s">
        <v>831</v>
      </c>
    </row>
    <row r="29" spans="1:5" ht="31.5">
      <c r="A29" s="193">
        <v>12</v>
      </c>
      <c r="B29" s="196" t="s">
        <v>832</v>
      </c>
      <c r="C29" s="173" t="s">
        <v>861</v>
      </c>
      <c r="D29" s="175">
        <v>36</v>
      </c>
      <c r="E29" s="173" t="s">
        <v>833</v>
      </c>
    </row>
    <row r="30" spans="1:5" ht="31.5">
      <c r="A30" s="198"/>
      <c r="B30" s="197"/>
      <c r="C30" s="173" t="s">
        <v>801</v>
      </c>
      <c r="D30" s="175">
        <v>164</v>
      </c>
      <c r="E30" s="173" t="s">
        <v>824</v>
      </c>
    </row>
    <row r="31" spans="1:5" ht="31.5">
      <c r="A31" s="178">
        <v>13</v>
      </c>
      <c r="B31" s="173" t="s">
        <v>875</v>
      </c>
      <c r="C31" s="173" t="s">
        <v>862</v>
      </c>
      <c r="D31" s="175">
        <v>200</v>
      </c>
      <c r="E31" s="173" t="s">
        <v>824</v>
      </c>
    </row>
    <row r="32" spans="1:5" ht="31.5">
      <c r="A32" s="178">
        <v>14</v>
      </c>
      <c r="B32" s="173" t="s">
        <v>834</v>
      </c>
      <c r="C32" s="173" t="s">
        <v>863</v>
      </c>
      <c r="D32" s="175">
        <v>200</v>
      </c>
      <c r="E32" s="173" t="s">
        <v>835</v>
      </c>
    </row>
    <row r="33" spans="1:5" ht="15.75">
      <c r="A33" s="178">
        <v>15</v>
      </c>
      <c r="B33" s="173" t="s">
        <v>876</v>
      </c>
      <c r="C33" s="173" t="s">
        <v>864</v>
      </c>
      <c r="D33" s="175">
        <v>200</v>
      </c>
      <c r="E33" s="173" t="s">
        <v>836</v>
      </c>
    </row>
    <row r="34" spans="1:5" ht="31.5">
      <c r="A34" s="178">
        <v>16</v>
      </c>
      <c r="B34" s="173" t="s">
        <v>837</v>
      </c>
      <c r="C34" s="173" t="s">
        <v>865</v>
      </c>
      <c r="D34" s="175">
        <v>200</v>
      </c>
      <c r="E34" s="173" t="s">
        <v>838</v>
      </c>
    </row>
    <row r="35" spans="1:5" ht="31.5">
      <c r="A35" s="178">
        <v>17</v>
      </c>
      <c r="B35" s="173" t="s">
        <v>839</v>
      </c>
      <c r="C35" s="173" t="s">
        <v>866</v>
      </c>
      <c r="D35" s="175">
        <v>200</v>
      </c>
      <c r="E35" s="173" t="s">
        <v>840</v>
      </c>
    </row>
    <row r="36" spans="1:5" ht="47.25">
      <c r="A36" s="193">
        <v>18</v>
      </c>
      <c r="B36" s="196" t="s">
        <v>841</v>
      </c>
      <c r="C36" s="173" t="s">
        <v>868</v>
      </c>
      <c r="D36" s="175">
        <v>100</v>
      </c>
      <c r="E36" s="177" t="s">
        <v>843</v>
      </c>
    </row>
    <row r="37" spans="1:5" ht="31.5">
      <c r="A37" s="194"/>
      <c r="B37" s="199"/>
      <c r="C37" s="173" t="s">
        <v>867</v>
      </c>
      <c r="D37" s="175">
        <v>100</v>
      </c>
      <c r="E37" s="177" t="s">
        <v>842</v>
      </c>
    </row>
    <row r="38" spans="1:5" ht="47.25">
      <c r="A38" s="193">
        <v>19</v>
      </c>
      <c r="B38" s="196" t="s">
        <v>844</v>
      </c>
      <c r="C38" s="173" t="s">
        <v>855</v>
      </c>
      <c r="D38" s="175">
        <v>130</v>
      </c>
      <c r="E38" s="177" t="s">
        <v>870</v>
      </c>
    </row>
    <row r="39" spans="1:5" ht="31.5">
      <c r="A39" s="198"/>
      <c r="B39" s="197"/>
      <c r="C39" s="173" t="s">
        <v>871</v>
      </c>
      <c r="D39" s="175">
        <v>70</v>
      </c>
      <c r="E39" s="173" t="s">
        <v>845</v>
      </c>
    </row>
    <row r="40" spans="1:5" ht="31.5">
      <c r="A40" s="193">
        <v>20</v>
      </c>
      <c r="B40" s="196" t="s">
        <v>846</v>
      </c>
      <c r="C40" s="173" t="s">
        <v>803</v>
      </c>
      <c r="D40" s="175">
        <v>50</v>
      </c>
      <c r="E40" s="173" t="s">
        <v>809</v>
      </c>
    </row>
    <row r="41" spans="1:5" ht="31.5">
      <c r="A41" s="194"/>
      <c r="B41" s="199"/>
      <c r="C41" s="173" t="s">
        <v>872</v>
      </c>
      <c r="D41" s="175">
        <v>50</v>
      </c>
      <c r="E41" s="173" t="s">
        <v>814</v>
      </c>
    </row>
    <row r="42" spans="1:5" ht="31.5">
      <c r="A42" s="198"/>
      <c r="B42" s="197"/>
      <c r="C42" s="173" t="s">
        <v>873</v>
      </c>
      <c r="D42" s="175">
        <v>100</v>
      </c>
      <c r="E42" s="177" t="s">
        <v>842</v>
      </c>
    </row>
    <row r="43" spans="1:5" ht="31.5">
      <c r="A43" s="178">
        <v>21</v>
      </c>
      <c r="B43" s="173" t="s">
        <v>847</v>
      </c>
      <c r="C43" s="173" t="s">
        <v>869</v>
      </c>
      <c r="D43" s="175">
        <v>200</v>
      </c>
      <c r="E43" s="173" t="s">
        <v>848</v>
      </c>
    </row>
    <row r="44" spans="1:5" ht="18.75">
      <c r="A44" s="195" t="s">
        <v>805</v>
      </c>
      <c r="B44" s="195"/>
      <c r="C44" s="195"/>
      <c r="D44" s="180">
        <f>SUM(D10:D43)</f>
        <v>4200</v>
      </c>
      <c r="E44" s="181"/>
    </row>
    <row r="45" spans="1:5" ht="15.75">
      <c r="A45" s="174"/>
      <c r="B45"/>
      <c r="C45"/>
      <c r="D45"/>
      <c r="E45"/>
    </row>
  </sheetData>
  <mergeCells count="17">
    <mergeCell ref="B26:B27"/>
    <mergeCell ref="A26:A27"/>
    <mergeCell ref="A44:C44"/>
    <mergeCell ref="B10:B12"/>
    <mergeCell ref="B29:B30"/>
    <mergeCell ref="A29:A30"/>
    <mergeCell ref="B36:B37"/>
    <mergeCell ref="A36:A37"/>
    <mergeCell ref="A20:A22"/>
    <mergeCell ref="B20:B22"/>
    <mergeCell ref="A38:A39"/>
    <mergeCell ref="B38:B39"/>
    <mergeCell ref="A40:A42"/>
    <mergeCell ref="B40:B42"/>
    <mergeCell ref="B13:B16"/>
    <mergeCell ref="A13:A16"/>
    <mergeCell ref="A10:A12"/>
  </mergeCells>
  <pageMargins left="0.47" right="0.33" top="0.24" bottom="0.1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РПР</vt:lpstr>
      <vt:lpstr>прил 2018</vt:lpstr>
      <vt:lpstr>Прил.</vt:lpstr>
      <vt:lpstr>вед.2020</vt:lpstr>
      <vt:lpstr>МЦПиНР</vt:lpstr>
      <vt:lpstr>Уточн.бюд.</vt:lpstr>
      <vt:lpstr>СД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User</cp:lastModifiedBy>
  <cp:lastPrinted>2020-03-02T11:46:44Z</cp:lastPrinted>
  <dcterms:created xsi:type="dcterms:W3CDTF">2018-05-10T09:16:24Z</dcterms:created>
  <dcterms:modified xsi:type="dcterms:W3CDTF">2020-03-02T11:46:52Z</dcterms:modified>
</cp:coreProperties>
</file>